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320" yWindow="65376" windowWidth="18080" windowHeight="16440" tabRatio="579" activeTab="1"/>
  </bookViews>
  <sheets>
    <sheet name="Eingabe" sheetId="1" r:id="rId1"/>
    <sheet name="Endwertung" sheetId="2" r:id="rId2"/>
  </sheets>
  <definedNames/>
  <calcPr fullCalcOnLoad="1"/>
</workbook>
</file>

<file path=xl/sharedStrings.xml><?xml version="1.0" encoding="utf-8"?>
<sst xmlns="http://schemas.openxmlformats.org/spreadsheetml/2006/main" count="136" uniqueCount="71">
  <si>
    <t>Anzahl</t>
  </si>
  <si>
    <t>Mellel</t>
  </si>
  <si>
    <t>Punkte</t>
  </si>
  <si>
    <t>Neo</t>
  </si>
  <si>
    <t>Nisus</t>
  </si>
  <si>
    <t>Pages</t>
  </si>
  <si>
    <t>Preis</t>
  </si>
  <si>
    <t>Systemvoraussetzungen</t>
  </si>
  <si>
    <t>Funktionen</t>
  </si>
  <si>
    <t>Abschnitte</t>
  </si>
  <si>
    <t>Anmerkungen</t>
  </si>
  <si>
    <t>Bearbeiten/Überarbeiten</t>
  </si>
  <si>
    <t>Bild-Einstellungen</t>
  </si>
  <si>
    <t>Finden-Ersetzen</t>
  </si>
  <si>
    <t>Gliederung</t>
  </si>
  <si>
    <t>Hervorhebungen</t>
  </si>
  <si>
    <t>Linien/Unterstreichungen</t>
  </si>
  <si>
    <t>Listen</t>
  </si>
  <si>
    <t>Nummerierung</t>
  </si>
  <si>
    <t>Spalten</t>
  </si>
  <si>
    <t>Statistik</t>
  </si>
  <si>
    <t>Styles</t>
  </si>
  <si>
    <t>Tabellen</t>
  </si>
  <si>
    <t>Bibliographie</t>
  </si>
  <si>
    <t>Inhalt</t>
  </si>
  <si>
    <t>Kopfzeilen</t>
  </si>
  <si>
    <t>Makros</t>
  </si>
  <si>
    <t>Querverweise</t>
  </si>
  <si>
    <t>Rechtschreibung</t>
  </si>
  <si>
    <t>Silbentrennung</t>
  </si>
  <si>
    <t>Sonderzeichen</t>
  </si>
  <si>
    <t>Tabulatoren</t>
  </si>
  <si>
    <t>Vorlagen</t>
  </si>
  <si>
    <t>Import/Export</t>
  </si>
  <si>
    <t>Dateigröße</t>
  </si>
  <si>
    <t>Textverarbeitung</t>
  </si>
  <si>
    <t>Textverarbeitung klassisch</t>
  </si>
  <si>
    <t>HTML</t>
  </si>
  <si>
    <t>Grafik-Platzierung</t>
  </si>
  <si>
    <t>Geschwindigkeit</t>
  </si>
  <si>
    <t>Starten</t>
  </si>
  <si>
    <t>gr. Dokument 0,5 Mio</t>
  </si>
  <si>
    <t>gr. Dokument 2 Mio</t>
  </si>
  <si>
    <t>Lokalisierungen</t>
  </si>
  <si>
    <t>Schriftsysteme</t>
  </si>
  <si>
    <t>Rechtschreibungs-Wörterb.</t>
  </si>
  <si>
    <t>Silbentrennungs-Wörterb.</t>
  </si>
  <si>
    <t>Community</t>
  </si>
  <si>
    <t>Support</t>
  </si>
  <si>
    <t>Handbücher</t>
  </si>
  <si>
    <t>Gesamteindruck</t>
  </si>
  <si>
    <t>GUI</t>
  </si>
  <si>
    <t>Dokument-Manager</t>
  </si>
  <si>
    <t>Vorlagen-Manager</t>
  </si>
  <si>
    <t>Dock-Menü</t>
  </si>
  <si>
    <t>Vollbild-Ansicht</t>
  </si>
  <si>
    <t>Einstellungen</t>
  </si>
  <si>
    <t>Kurzbefehle</t>
  </si>
  <si>
    <t>Paletten</t>
  </si>
  <si>
    <t>Stabilität</t>
  </si>
  <si>
    <t>Wertung</t>
  </si>
  <si>
    <t>Bearbeiten</t>
  </si>
  <si>
    <t>Finden</t>
  </si>
  <si>
    <t>Inhalt &amp; Index</t>
  </si>
  <si>
    <t>Kopf- und Fußzeilen</t>
  </si>
  <si>
    <t>Gesamtwertung</t>
  </si>
  <si>
    <t>endgültige Wertung</t>
  </si>
  <si>
    <t>PDF</t>
  </si>
  <si>
    <t>Leerzeichen</t>
  </si>
  <si>
    <t>Abatzkontrolle</t>
  </si>
  <si>
    <t>Absatzkontrolle</t>
  </si>
</sst>
</file>

<file path=xl/styles.xml><?xml version="1.0" encoding="utf-8"?>
<styleSheet xmlns="http://schemas.openxmlformats.org/spreadsheetml/2006/main">
  <numFmts count="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</numFmts>
  <fonts count="7">
    <font>
      <sz val="10"/>
      <name val="Verdana"/>
      <family val="0"/>
    </font>
    <font>
      <sz val="10"/>
      <name val="Arial"/>
      <family val="0"/>
    </font>
    <font>
      <sz val="9"/>
      <name val="Helv"/>
      <family val="2"/>
    </font>
    <font>
      <b/>
      <sz val="9"/>
      <name val="Helv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8"/>
      <name val="Verdana"/>
      <family val="0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" borderId="1" xfId="0" applyFont="1" applyFill="1" applyBorder="1" applyAlignment="1">
      <alignment/>
    </xf>
    <xf numFmtId="1" fontId="3" fillId="3" borderId="1" xfId="0" applyNumberFormat="1" applyFont="1" applyFill="1" applyBorder="1" applyAlignment="1">
      <alignment/>
    </xf>
    <xf numFmtId="2" fontId="3" fillId="3" borderId="1" xfId="0" applyNumberFormat="1" applyFont="1" applyFill="1" applyBorder="1" applyAlignment="1">
      <alignment/>
    </xf>
    <xf numFmtId="0" fontId="2" fillId="4" borderId="2" xfId="0" applyFont="1" applyFill="1" applyBorder="1" applyAlignment="1">
      <alignment/>
    </xf>
    <xf numFmtId="1" fontId="2" fillId="5" borderId="2" xfId="0" applyNumberFormat="1" applyFont="1" applyFill="1" applyBorder="1" applyAlignment="1">
      <alignment/>
    </xf>
    <xf numFmtId="1" fontId="2" fillId="4" borderId="2" xfId="0" applyNumberFormat="1" applyFont="1" applyFill="1" applyBorder="1" applyAlignment="1">
      <alignment/>
    </xf>
    <xf numFmtId="2" fontId="2" fillId="6" borderId="2" xfId="0" applyNumberFormat="1" applyFont="1" applyFill="1" applyBorder="1" applyAlignment="1" applyProtection="1">
      <alignment/>
      <protection locked="0"/>
    </xf>
    <xf numFmtId="0" fontId="2" fillId="4" borderId="3" xfId="0" applyFont="1" applyFill="1" applyBorder="1" applyAlignment="1">
      <alignment/>
    </xf>
    <xf numFmtId="1" fontId="2" fillId="5" borderId="3" xfId="0" applyNumberFormat="1" applyFont="1" applyFill="1" applyBorder="1" applyAlignment="1">
      <alignment/>
    </xf>
    <xf numFmtId="1" fontId="2" fillId="4" borderId="3" xfId="0" applyNumberFormat="1" applyFont="1" applyFill="1" applyBorder="1" applyAlignment="1">
      <alignment/>
    </xf>
    <xf numFmtId="2" fontId="2" fillId="6" borderId="3" xfId="0" applyNumberFormat="1" applyFont="1" applyFill="1" applyBorder="1" applyAlignment="1" applyProtection="1">
      <alignment/>
      <protection locked="0"/>
    </xf>
    <xf numFmtId="0" fontId="3" fillId="3" borderId="2" xfId="0" applyFont="1" applyFill="1" applyBorder="1" applyAlignment="1">
      <alignment/>
    </xf>
    <xf numFmtId="1" fontId="3" fillId="3" borderId="2" xfId="0" applyNumberFormat="1" applyFont="1" applyFill="1" applyBorder="1" applyAlignment="1">
      <alignment/>
    </xf>
    <xf numFmtId="2" fontId="3" fillId="3" borderId="2" xfId="0" applyNumberFormat="1" applyFont="1" applyFill="1" applyBorder="1" applyAlignment="1">
      <alignment/>
    </xf>
    <xf numFmtId="1" fontId="2" fillId="6" borderId="2" xfId="0" applyNumberFormat="1" applyFont="1" applyFill="1" applyBorder="1" applyAlignment="1" applyProtection="1">
      <alignment/>
      <protection locked="0"/>
    </xf>
    <xf numFmtId="2" fontId="2" fillId="4" borderId="2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" fontId="2" fillId="5" borderId="5" xfId="0" applyNumberFormat="1" applyFont="1" applyFill="1" applyBorder="1" applyAlignment="1">
      <alignment/>
    </xf>
    <xf numFmtId="1" fontId="2" fillId="6" borderId="5" xfId="0" applyNumberFormat="1" applyFont="1" applyFill="1" applyBorder="1" applyAlignment="1" applyProtection="1">
      <alignment/>
      <protection locked="0"/>
    </xf>
    <xf numFmtId="2" fontId="2" fillId="4" borderId="5" xfId="0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1" fontId="2" fillId="6" borderId="3" xfId="0" applyNumberFormat="1" applyFont="1" applyFill="1" applyBorder="1" applyAlignment="1" applyProtection="1">
      <alignment/>
      <protection locked="0"/>
    </xf>
    <xf numFmtId="2" fontId="2" fillId="4" borderId="3" xfId="0" applyNumberFormat="1" applyFont="1" applyFill="1" applyBorder="1" applyAlignment="1">
      <alignment/>
    </xf>
    <xf numFmtId="1" fontId="2" fillId="4" borderId="5" xfId="0" applyNumberFormat="1" applyFont="1" applyFill="1" applyBorder="1" applyAlignment="1">
      <alignment/>
    </xf>
    <xf numFmtId="2" fontId="2" fillId="6" borderId="5" xfId="0" applyNumberFormat="1" applyFont="1" applyFill="1" applyBorder="1" applyAlignment="1" applyProtection="1">
      <alignment/>
      <protection locked="0"/>
    </xf>
    <xf numFmtId="1" fontId="2" fillId="5" borderId="5" xfId="0" applyNumberFormat="1" applyFont="1" applyFill="1" applyBorder="1" applyAlignment="1">
      <alignment horizontal="right"/>
    </xf>
    <xf numFmtId="0" fontId="3" fillId="7" borderId="1" xfId="0" applyFont="1" applyFill="1" applyBorder="1" applyAlignment="1">
      <alignment/>
    </xf>
    <xf numFmtId="1" fontId="3" fillId="7" borderId="1" xfId="0" applyNumberFormat="1" applyFont="1" applyFill="1" applyBorder="1" applyAlignment="1">
      <alignment/>
    </xf>
    <xf numFmtId="2" fontId="3" fillId="7" borderId="1" xfId="0" applyNumberFormat="1" applyFont="1" applyFill="1" applyBorder="1" applyAlignment="1">
      <alignment/>
    </xf>
    <xf numFmtId="10" fontId="2" fillId="0" borderId="0" xfId="0" applyNumberFormat="1" applyFont="1" applyFill="1" applyAlignment="1">
      <alignment/>
    </xf>
    <xf numFmtId="10" fontId="3" fillId="2" borderId="1" xfId="0" applyNumberFormat="1" applyFont="1" applyFill="1" applyBorder="1" applyAlignment="1">
      <alignment/>
    </xf>
    <xf numFmtId="10" fontId="3" fillId="3" borderId="1" xfId="0" applyNumberFormat="1" applyFont="1" applyFill="1" applyBorder="1" applyAlignment="1">
      <alignment/>
    </xf>
    <xf numFmtId="10" fontId="2" fillId="4" borderId="2" xfId="0" applyNumberFormat="1" applyFont="1" applyFill="1" applyBorder="1" applyAlignment="1">
      <alignment/>
    </xf>
    <xf numFmtId="10" fontId="2" fillId="4" borderId="3" xfId="0" applyNumberFormat="1" applyFont="1" applyFill="1" applyBorder="1" applyAlignment="1">
      <alignment/>
    </xf>
    <xf numFmtId="10" fontId="2" fillId="4" borderId="5" xfId="0" applyNumberFormat="1" applyFont="1" applyFill="1" applyBorder="1" applyAlignment="1">
      <alignment/>
    </xf>
    <xf numFmtId="10" fontId="3" fillId="7" borderId="1" xfId="0" applyNumberFormat="1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workbookViewId="0" topLeftCell="A6">
      <selection activeCell="H56" sqref="H56"/>
    </sheetView>
  </sheetViews>
  <sheetFormatPr defaultColWidth="12.25390625" defaultRowHeight="12.75"/>
  <cols>
    <col min="1" max="1" width="21.375" style="1" customWidth="1"/>
    <col min="2" max="3" width="6.125" style="2" customWidth="1"/>
    <col min="4" max="4" width="6.125" style="3" customWidth="1"/>
    <col min="5" max="5" width="6.125" style="2" customWidth="1"/>
    <col min="6" max="6" width="6.125" style="3" customWidth="1"/>
    <col min="7" max="7" width="6.125" style="2" customWidth="1"/>
    <col min="8" max="8" width="6.125" style="3" customWidth="1"/>
    <col min="9" max="9" width="6.125" style="4" customWidth="1"/>
    <col min="10" max="10" width="6.125" style="5" customWidth="1"/>
    <col min="11" max="119" width="12.25390625" style="5" customWidth="1"/>
    <col min="120" max="254" width="12.25390625" style="1" customWidth="1"/>
    <col min="255" max="16384" width="12.25390625" style="6" customWidth="1"/>
  </cols>
  <sheetData>
    <row r="1" spans="1:256" s="11" customFormat="1" ht="10.5">
      <c r="A1" s="7"/>
      <c r="B1" s="8" t="s">
        <v>0</v>
      </c>
      <c r="C1" s="8" t="s">
        <v>1</v>
      </c>
      <c r="D1" s="9" t="s">
        <v>2</v>
      </c>
      <c r="E1" s="8" t="s">
        <v>3</v>
      </c>
      <c r="F1" s="9" t="s">
        <v>2</v>
      </c>
      <c r="G1" s="8" t="s">
        <v>4</v>
      </c>
      <c r="H1" s="9" t="s">
        <v>2</v>
      </c>
      <c r="I1" s="8" t="s">
        <v>5</v>
      </c>
      <c r="J1" s="9" t="s">
        <v>2</v>
      </c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IU1" s="6"/>
      <c r="IV1" s="6"/>
    </row>
    <row r="2" spans="1:256" s="11" customFormat="1" ht="10.5">
      <c r="A2" s="12" t="s">
        <v>6</v>
      </c>
      <c r="B2" s="13"/>
      <c r="C2" s="13"/>
      <c r="D2" s="14">
        <f>SUM(D3:D4)/2</f>
        <v>4</v>
      </c>
      <c r="E2" s="13"/>
      <c r="F2" s="14">
        <f>SUM(F3:F4)/2</f>
        <v>5</v>
      </c>
      <c r="G2" s="13"/>
      <c r="H2" s="14">
        <f>SUM(H3:H4)/2</f>
        <v>2.5</v>
      </c>
      <c r="I2" s="13"/>
      <c r="J2" s="14">
        <f>SUM(J3:J4)/2</f>
        <v>2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IU2" s="6"/>
      <c r="IV2" s="6"/>
    </row>
    <row r="3" spans="1:256" s="5" customFormat="1" ht="10.5">
      <c r="A3" s="15" t="s">
        <v>7</v>
      </c>
      <c r="B3" s="16"/>
      <c r="C3" s="17"/>
      <c r="D3" s="18">
        <v>5</v>
      </c>
      <c r="E3" s="17"/>
      <c r="F3" s="18">
        <v>5</v>
      </c>
      <c r="G3" s="17"/>
      <c r="H3" s="18">
        <v>3</v>
      </c>
      <c r="I3" s="17"/>
      <c r="J3" s="18">
        <v>3</v>
      </c>
      <c r="IU3" s="6"/>
      <c r="IV3" s="6"/>
    </row>
    <row r="4" spans="1:256" s="5" customFormat="1" ht="10.5">
      <c r="A4" s="19" t="s">
        <v>6</v>
      </c>
      <c r="B4" s="20"/>
      <c r="C4" s="21"/>
      <c r="D4" s="22">
        <v>3</v>
      </c>
      <c r="E4" s="21"/>
      <c r="F4" s="22">
        <v>5</v>
      </c>
      <c r="G4" s="21"/>
      <c r="H4" s="22">
        <v>2</v>
      </c>
      <c r="I4" s="21"/>
      <c r="J4" s="22">
        <v>1</v>
      </c>
      <c r="IU4" s="6"/>
      <c r="IV4" s="6"/>
    </row>
    <row r="5" spans="1:256" s="11" customFormat="1" ht="10.5">
      <c r="A5" s="23" t="s">
        <v>8</v>
      </c>
      <c r="B5" s="24"/>
      <c r="C5" s="24"/>
      <c r="D5" s="25">
        <f>SUM(D6:D31)/26</f>
        <v>3.577260974319798</v>
      </c>
      <c r="E5" s="24"/>
      <c r="F5" s="25">
        <f>SUM(F6:F31)/26</f>
        <v>2.841183734566088</v>
      </c>
      <c r="G5" s="24"/>
      <c r="H5" s="25">
        <f>SUM(H6:H31)/26</f>
        <v>2.467209669415552</v>
      </c>
      <c r="I5" s="24"/>
      <c r="J5" s="25">
        <f>SUM(J6:J31)/26</f>
        <v>2.1155098985981335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IU5" s="6"/>
      <c r="IV5" s="6"/>
    </row>
    <row r="6" spans="1:256" s="28" customFormat="1" ht="10.5">
      <c r="A6" s="15" t="s">
        <v>9</v>
      </c>
      <c r="B6" s="16">
        <v>14</v>
      </c>
      <c r="C6" s="26">
        <v>7</v>
      </c>
      <c r="D6" s="27">
        <f aca="true" t="shared" si="0" ref="D6:D24">C6/$B6*5</f>
        <v>2.5</v>
      </c>
      <c r="E6" s="26">
        <v>9</v>
      </c>
      <c r="F6" s="27">
        <f aca="true" t="shared" si="1" ref="F6:F24">E6/$B6*5</f>
        <v>3.2142857142857144</v>
      </c>
      <c r="G6" s="26">
        <v>8</v>
      </c>
      <c r="H6" s="27">
        <f aca="true" t="shared" si="2" ref="H6:H24">G6/$B6*5</f>
        <v>2.8571428571428568</v>
      </c>
      <c r="I6" s="26">
        <v>6</v>
      </c>
      <c r="J6" s="27">
        <f aca="true" t="shared" si="3" ref="J6:J24">I6/$B6*5</f>
        <v>2.142857142857143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IU6" s="6"/>
      <c r="IV6" s="6"/>
    </row>
    <row r="7" spans="1:256" s="28" customFormat="1" ht="10.5">
      <c r="A7" s="29" t="s">
        <v>10</v>
      </c>
      <c r="B7" s="30">
        <v>17</v>
      </c>
      <c r="C7" s="31">
        <v>12</v>
      </c>
      <c r="D7" s="32">
        <f t="shared" si="0"/>
        <v>3.5294117647058827</v>
      </c>
      <c r="E7" s="31">
        <v>12</v>
      </c>
      <c r="F7" s="32">
        <f t="shared" si="1"/>
        <v>3.5294117647058827</v>
      </c>
      <c r="G7" s="31">
        <v>12</v>
      </c>
      <c r="H7" s="32">
        <f t="shared" si="2"/>
        <v>3.5294117647058827</v>
      </c>
      <c r="I7" s="31">
        <v>5</v>
      </c>
      <c r="J7" s="32">
        <f t="shared" si="3"/>
        <v>1.4705882352941178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IU7" s="6"/>
      <c r="IV7" s="6"/>
    </row>
    <row r="8" spans="1:256" s="5" customFormat="1" ht="10.5">
      <c r="A8" s="29" t="s">
        <v>11</v>
      </c>
      <c r="B8" s="30">
        <v>10</v>
      </c>
      <c r="C8" s="31">
        <v>1</v>
      </c>
      <c r="D8" s="32">
        <f t="shared" si="0"/>
        <v>0.5</v>
      </c>
      <c r="E8" s="31">
        <v>6</v>
      </c>
      <c r="F8" s="32">
        <f t="shared" si="1"/>
        <v>3</v>
      </c>
      <c r="G8" s="31">
        <v>4</v>
      </c>
      <c r="H8" s="32">
        <f t="shared" si="2"/>
        <v>2</v>
      </c>
      <c r="I8" s="31">
        <v>6</v>
      </c>
      <c r="J8" s="32">
        <f t="shared" si="3"/>
        <v>3</v>
      </c>
      <c r="IU8" s="6"/>
      <c r="IV8" s="6"/>
    </row>
    <row r="9" spans="1:256" s="5" customFormat="1" ht="10.5">
      <c r="A9" s="29" t="s">
        <v>12</v>
      </c>
      <c r="B9" s="30">
        <v>17</v>
      </c>
      <c r="C9" s="31">
        <v>8</v>
      </c>
      <c r="D9" s="32">
        <f t="shared" si="0"/>
        <v>2.3529411764705883</v>
      </c>
      <c r="E9" s="31">
        <v>16</v>
      </c>
      <c r="F9" s="32">
        <f t="shared" si="1"/>
        <v>4.705882352941177</v>
      </c>
      <c r="G9" s="31">
        <v>5</v>
      </c>
      <c r="H9" s="32">
        <f t="shared" si="2"/>
        <v>1.4705882352941178</v>
      </c>
      <c r="I9" s="31">
        <v>14</v>
      </c>
      <c r="J9" s="32">
        <f t="shared" si="3"/>
        <v>4.117647058823529</v>
      </c>
      <c r="IU9" s="6"/>
      <c r="IV9" s="6"/>
    </row>
    <row r="10" spans="1:256" s="33" customFormat="1" ht="10.5">
      <c r="A10" s="29" t="s">
        <v>13</v>
      </c>
      <c r="B10" s="30">
        <v>22</v>
      </c>
      <c r="C10" s="31">
        <v>20</v>
      </c>
      <c r="D10" s="32">
        <f t="shared" si="0"/>
        <v>4.545454545454545</v>
      </c>
      <c r="E10" s="31">
        <v>8</v>
      </c>
      <c r="F10" s="32">
        <f t="shared" si="1"/>
        <v>1.8181818181818183</v>
      </c>
      <c r="G10" s="31">
        <v>15</v>
      </c>
      <c r="H10" s="32">
        <f t="shared" si="2"/>
        <v>3.4090909090909087</v>
      </c>
      <c r="I10" s="31">
        <v>6</v>
      </c>
      <c r="J10" s="32">
        <f t="shared" si="3"/>
        <v>1.3636363636363635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IU10" s="6"/>
      <c r="IV10" s="6"/>
    </row>
    <row r="11" spans="1:10" ht="10.5">
      <c r="A11" s="29" t="s">
        <v>14</v>
      </c>
      <c r="B11" s="30">
        <v>8</v>
      </c>
      <c r="C11" s="31">
        <v>8</v>
      </c>
      <c r="D11" s="32">
        <f t="shared" si="0"/>
        <v>5</v>
      </c>
      <c r="E11" s="31">
        <v>2</v>
      </c>
      <c r="F11" s="32">
        <f t="shared" si="1"/>
        <v>1.25</v>
      </c>
      <c r="G11" s="31">
        <v>3</v>
      </c>
      <c r="H11" s="32">
        <f t="shared" si="2"/>
        <v>1.875</v>
      </c>
      <c r="I11" s="31">
        <v>2</v>
      </c>
      <c r="J11" s="32">
        <f t="shared" si="3"/>
        <v>1.25</v>
      </c>
    </row>
    <row r="12" spans="1:10" ht="10.5">
      <c r="A12" s="29" t="s">
        <v>15</v>
      </c>
      <c r="B12" s="30">
        <v>5</v>
      </c>
      <c r="C12" s="31">
        <v>4</v>
      </c>
      <c r="D12" s="32">
        <f t="shared" si="0"/>
        <v>4</v>
      </c>
      <c r="E12" s="31">
        <v>0</v>
      </c>
      <c r="F12" s="32">
        <f t="shared" si="1"/>
        <v>0</v>
      </c>
      <c r="G12" s="31">
        <v>1</v>
      </c>
      <c r="H12" s="32">
        <f t="shared" si="2"/>
        <v>1</v>
      </c>
      <c r="I12" s="31">
        <v>0</v>
      </c>
      <c r="J12" s="32">
        <f t="shared" si="3"/>
        <v>0</v>
      </c>
    </row>
    <row r="13" spans="1:10" ht="10.5">
      <c r="A13" s="29" t="s">
        <v>16</v>
      </c>
      <c r="B13" s="30">
        <v>10</v>
      </c>
      <c r="C13" s="31">
        <v>9</v>
      </c>
      <c r="D13" s="32">
        <f t="shared" si="0"/>
        <v>4.5</v>
      </c>
      <c r="E13" s="31">
        <v>7</v>
      </c>
      <c r="F13" s="32">
        <f t="shared" si="1"/>
        <v>3.5</v>
      </c>
      <c r="G13" s="31">
        <v>5</v>
      </c>
      <c r="H13" s="32">
        <f t="shared" si="2"/>
        <v>2.5</v>
      </c>
      <c r="I13" s="31">
        <v>5</v>
      </c>
      <c r="J13" s="32">
        <f t="shared" si="3"/>
        <v>2.5</v>
      </c>
    </row>
    <row r="14" spans="1:256" s="28" customFormat="1" ht="10.5">
      <c r="A14" s="29" t="s">
        <v>17</v>
      </c>
      <c r="B14" s="30">
        <v>17</v>
      </c>
      <c r="C14" s="31">
        <v>11</v>
      </c>
      <c r="D14" s="32">
        <f t="shared" si="0"/>
        <v>3.235294117647059</v>
      </c>
      <c r="E14" s="31">
        <v>15</v>
      </c>
      <c r="F14" s="32">
        <f t="shared" si="1"/>
        <v>4.411764705882353</v>
      </c>
      <c r="G14" s="31">
        <v>12</v>
      </c>
      <c r="H14" s="32">
        <f t="shared" si="2"/>
        <v>3.5294117647058827</v>
      </c>
      <c r="I14" s="31">
        <v>14</v>
      </c>
      <c r="J14" s="32">
        <f t="shared" si="3"/>
        <v>4.117647058823529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IU14" s="6"/>
      <c r="IV14" s="6"/>
    </row>
    <row r="15" spans="1:10" ht="10.5">
      <c r="A15" s="29" t="s">
        <v>18</v>
      </c>
      <c r="B15" s="30">
        <v>12</v>
      </c>
      <c r="C15" s="31">
        <v>7</v>
      </c>
      <c r="D15" s="32">
        <f t="shared" si="0"/>
        <v>2.916666666666667</v>
      </c>
      <c r="E15" s="31">
        <v>6</v>
      </c>
      <c r="F15" s="32">
        <f t="shared" si="1"/>
        <v>2.5</v>
      </c>
      <c r="G15" s="31">
        <v>5</v>
      </c>
      <c r="H15" s="32">
        <f t="shared" si="2"/>
        <v>2.0833333333333335</v>
      </c>
      <c r="I15" s="31">
        <v>3</v>
      </c>
      <c r="J15" s="32">
        <f t="shared" si="3"/>
        <v>1.25</v>
      </c>
    </row>
    <row r="16" spans="1:256" s="5" customFormat="1" ht="10.5">
      <c r="A16" s="29" t="s">
        <v>19</v>
      </c>
      <c r="B16" s="30">
        <v>8</v>
      </c>
      <c r="C16" s="31">
        <v>6</v>
      </c>
      <c r="D16" s="32">
        <f t="shared" si="0"/>
        <v>3.75</v>
      </c>
      <c r="E16" s="31">
        <v>6</v>
      </c>
      <c r="F16" s="32">
        <f t="shared" si="1"/>
        <v>3.75</v>
      </c>
      <c r="G16" s="31">
        <v>5</v>
      </c>
      <c r="H16" s="32">
        <f t="shared" si="2"/>
        <v>3.125</v>
      </c>
      <c r="I16" s="31">
        <v>3</v>
      </c>
      <c r="J16" s="32">
        <f t="shared" si="3"/>
        <v>1.875</v>
      </c>
      <c r="IU16" s="6"/>
      <c r="IV16" s="6"/>
    </row>
    <row r="17" spans="1:10" ht="10.5">
      <c r="A17" s="29" t="s">
        <v>20</v>
      </c>
      <c r="B17" s="30">
        <v>17</v>
      </c>
      <c r="C17" s="31">
        <v>13</v>
      </c>
      <c r="D17" s="32">
        <f t="shared" si="0"/>
        <v>3.8235294117647056</v>
      </c>
      <c r="E17" s="31">
        <v>4</v>
      </c>
      <c r="F17" s="32">
        <f t="shared" si="1"/>
        <v>1.1764705882352942</v>
      </c>
      <c r="G17" s="31">
        <v>6</v>
      </c>
      <c r="H17" s="32">
        <f t="shared" si="2"/>
        <v>1.7647058823529413</v>
      </c>
      <c r="I17" s="31">
        <v>10</v>
      </c>
      <c r="J17" s="32">
        <f t="shared" si="3"/>
        <v>2.9411764705882355</v>
      </c>
    </row>
    <row r="18" spans="1:256" s="28" customFormat="1" ht="10.5">
      <c r="A18" s="29" t="s">
        <v>21</v>
      </c>
      <c r="B18" s="30">
        <v>11</v>
      </c>
      <c r="C18" s="31">
        <v>10</v>
      </c>
      <c r="D18" s="32">
        <f t="shared" si="0"/>
        <v>4.545454545454545</v>
      </c>
      <c r="E18" s="31">
        <v>7</v>
      </c>
      <c r="F18" s="32">
        <f t="shared" si="1"/>
        <v>3.1818181818181817</v>
      </c>
      <c r="G18" s="31">
        <v>6</v>
      </c>
      <c r="H18" s="32">
        <f t="shared" si="2"/>
        <v>2.727272727272727</v>
      </c>
      <c r="I18" s="31">
        <v>8</v>
      </c>
      <c r="J18" s="32">
        <f t="shared" si="3"/>
        <v>3.6363636363636367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IU18" s="6"/>
      <c r="IV18" s="6"/>
    </row>
    <row r="19" spans="1:10" ht="10.5">
      <c r="A19" s="29" t="s">
        <v>22</v>
      </c>
      <c r="B19" s="30">
        <v>15</v>
      </c>
      <c r="C19" s="31">
        <v>10</v>
      </c>
      <c r="D19" s="32">
        <f t="shared" si="0"/>
        <v>3.333333333333333</v>
      </c>
      <c r="E19" s="31">
        <v>11</v>
      </c>
      <c r="F19" s="32">
        <f t="shared" si="1"/>
        <v>3.6666666666666665</v>
      </c>
      <c r="G19" s="31">
        <v>11</v>
      </c>
      <c r="H19" s="32">
        <f t="shared" si="2"/>
        <v>3.6666666666666665</v>
      </c>
      <c r="I19" s="31">
        <v>10</v>
      </c>
      <c r="J19" s="32">
        <f t="shared" si="3"/>
        <v>3.333333333333333</v>
      </c>
    </row>
    <row r="20" spans="1:256" s="5" customFormat="1" ht="10.5">
      <c r="A20" s="15" t="s">
        <v>23</v>
      </c>
      <c r="B20" s="16">
        <v>11</v>
      </c>
      <c r="C20" s="26">
        <v>10</v>
      </c>
      <c r="D20" s="27">
        <f t="shared" si="0"/>
        <v>4.545454545454545</v>
      </c>
      <c r="E20" s="26">
        <v>5</v>
      </c>
      <c r="F20" s="27">
        <f t="shared" si="1"/>
        <v>2.2727272727272725</v>
      </c>
      <c r="G20" s="26">
        <v>4</v>
      </c>
      <c r="H20" s="27">
        <f t="shared" si="2"/>
        <v>1.8181818181818183</v>
      </c>
      <c r="I20" s="26">
        <v>0</v>
      </c>
      <c r="J20" s="27">
        <f t="shared" si="3"/>
        <v>0</v>
      </c>
      <c r="IU20" s="6"/>
      <c r="IV20" s="6"/>
    </row>
    <row r="21" spans="1:10" ht="10.5">
      <c r="A21" s="29" t="s">
        <v>24</v>
      </c>
      <c r="B21" s="30">
        <v>7</v>
      </c>
      <c r="C21" s="31">
        <v>2</v>
      </c>
      <c r="D21" s="32">
        <f t="shared" si="0"/>
        <v>1.4285714285714284</v>
      </c>
      <c r="E21" s="31">
        <v>7</v>
      </c>
      <c r="F21" s="32">
        <f t="shared" si="1"/>
        <v>5</v>
      </c>
      <c r="G21" s="31">
        <v>5</v>
      </c>
      <c r="H21" s="32">
        <f t="shared" si="2"/>
        <v>3.5714285714285716</v>
      </c>
      <c r="I21" s="31">
        <v>3</v>
      </c>
      <c r="J21" s="32">
        <f t="shared" si="3"/>
        <v>2.142857142857143</v>
      </c>
    </row>
    <row r="22" spans="1:10" ht="10.5">
      <c r="A22" s="29" t="s">
        <v>25</v>
      </c>
      <c r="B22" s="30">
        <v>5</v>
      </c>
      <c r="C22" s="31">
        <v>4</v>
      </c>
      <c r="D22" s="32">
        <f t="shared" si="0"/>
        <v>4</v>
      </c>
      <c r="E22" s="31">
        <v>4</v>
      </c>
      <c r="F22" s="32">
        <f t="shared" si="1"/>
        <v>4</v>
      </c>
      <c r="G22" s="31">
        <v>4</v>
      </c>
      <c r="H22" s="32">
        <f t="shared" si="2"/>
        <v>4</v>
      </c>
      <c r="I22" s="31">
        <v>4</v>
      </c>
      <c r="J22" s="32">
        <f t="shared" si="3"/>
        <v>4</v>
      </c>
    </row>
    <row r="23" spans="1:256" s="5" customFormat="1" ht="10.5">
      <c r="A23" s="29" t="s">
        <v>26</v>
      </c>
      <c r="B23" s="30">
        <v>3</v>
      </c>
      <c r="C23" s="31">
        <v>0</v>
      </c>
      <c r="D23" s="32">
        <f t="shared" si="0"/>
        <v>0</v>
      </c>
      <c r="E23" s="31">
        <v>1</v>
      </c>
      <c r="F23" s="32">
        <f t="shared" si="1"/>
        <v>1.6666666666666665</v>
      </c>
      <c r="G23" s="31">
        <v>3</v>
      </c>
      <c r="H23" s="32">
        <f t="shared" si="2"/>
        <v>5</v>
      </c>
      <c r="I23" s="31">
        <v>1</v>
      </c>
      <c r="J23" s="32">
        <f t="shared" si="3"/>
        <v>1.6666666666666665</v>
      </c>
      <c r="IU23" s="6"/>
      <c r="IV23" s="6"/>
    </row>
    <row r="24" spans="1:256" s="33" customFormat="1" ht="10.5">
      <c r="A24" s="29" t="s">
        <v>27</v>
      </c>
      <c r="B24" s="30">
        <v>17</v>
      </c>
      <c r="C24" s="31">
        <v>15</v>
      </c>
      <c r="D24" s="32">
        <f t="shared" si="0"/>
        <v>4.411764705882353</v>
      </c>
      <c r="E24" s="31">
        <v>5</v>
      </c>
      <c r="F24" s="32">
        <f t="shared" si="1"/>
        <v>1.4705882352941178</v>
      </c>
      <c r="G24" s="31">
        <v>10</v>
      </c>
      <c r="H24" s="32">
        <f t="shared" si="2"/>
        <v>2.9411764705882355</v>
      </c>
      <c r="I24" s="31">
        <v>3</v>
      </c>
      <c r="J24" s="32">
        <f t="shared" si="3"/>
        <v>0.8823529411764707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IU24" s="6"/>
      <c r="IV24" s="6"/>
    </row>
    <row r="25" spans="1:10" ht="10.5">
      <c r="A25" s="29" t="s">
        <v>28</v>
      </c>
      <c r="B25" s="30"/>
      <c r="C25" s="31"/>
      <c r="D25" s="32">
        <v>3</v>
      </c>
      <c r="E25" s="31"/>
      <c r="F25" s="32">
        <v>5</v>
      </c>
      <c r="G25" s="31"/>
      <c r="H25" s="32">
        <v>3</v>
      </c>
      <c r="I25" s="31"/>
      <c r="J25" s="32">
        <v>3</v>
      </c>
    </row>
    <row r="26" spans="1:10" ht="10.5">
      <c r="A26" s="29" t="s">
        <v>29</v>
      </c>
      <c r="B26" s="30">
        <v>11</v>
      </c>
      <c r="C26" s="31">
        <v>11</v>
      </c>
      <c r="D26" s="32">
        <f aca="true" t="shared" si="4" ref="D26:D31">C26/$B26*5</f>
        <v>5</v>
      </c>
      <c r="E26" s="31">
        <v>6</v>
      </c>
      <c r="F26" s="32">
        <f aca="true" t="shared" si="5" ref="F26:F31">E26/$B26*5</f>
        <v>2.727272727272727</v>
      </c>
      <c r="G26" s="31">
        <v>1</v>
      </c>
      <c r="H26" s="32">
        <f aca="true" t="shared" si="6" ref="H26:H31">G26/$B26*5</f>
        <v>0.4545454545454546</v>
      </c>
      <c r="I26" s="31">
        <v>2</v>
      </c>
      <c r="J26" s="32">
        <f aca="true" t="shared" si="7" ref="J26:J31">I26/$B26*5</f>
        <v>0.9090909090909092</v>
      </c>
    </row>
    <row r="27" spans="1:10" ht="10.5">
      <c r="A27" s="29" t="s">
        <v>69</v>
      </c>
      <c r="B27" s="30">
        <v>10</v>
      </c>
      <c r="C27" s="31">
        <v>6</v>
      </c>
      <c r="D27" s="32">
        <f t="shared" si="4"/>
        <v>3</v>
      </c>
      <c r="E27" s="31">
        <v>7</v>
      </c>
      <c r="F27" s="32">
        <f t="shared" si="5"/>
        <v>3.5</v>
      </c>
      <c r="G27" s="31">
        <v>2</v>
      </c>
      <c r="H27" s="32">
        <f t="shared" si="6"/>
        <v>1</v>
      </c>
      <c r="I27" s="31">
        <v>3</v>
      </c>
      <c r="J27" s="32">
        <f t="shared" si="7"/>
        <v>1.5</v>
      </c>
    </row>
    <row r="28" spans="1:256" s="28" customFormat="1" ht="10.5">
      <c r="A28" s="29" t="s">
        <v>30</v>
      </c>
      <c r="B28" s="30">
        <v>3</v>
      </c>
      <c r="C28" s="31">
        <v>3</v>
      </c>
      <c r="D28" s="32">
        <f t="shared" si="4"/>
        <v>5</v>
      </c>
      <c r="E28" s="31">
        <v>1</v>
      </c>
      <c r="F28" s="32">
        <f t="shared" si="5"/>
        <v>1.6666666666666665</v>
      </c>
      <c r="G28" s="31">
        <v>1</v>
      </c>
      <c r="H28" s="32">
        <f t="shared" si="6"/>
        <v>1.6666666666666665</v>
      </c>
      <c r="I28" s="31">
        <v>1</v>
      </c>
      <c r="J28" s="32">
        <f t="shared" si="7"/>
        <v>1.6666666666666665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IU28" s="6"/>
      <c r="IV28" s="6"/>
    </row>
    <row r="29" spans="1:256" s="5" customFormat="1" ht="10.5">
      <c r="A29" s="29" t="s">
        <v>68</v>
      </c>
      <c r="B29" s="30">
        <v>9</v>
      </c>
      <c r="C29" s="31">
        <v>9</v>
      </c>
      <c r="D29" s="32">
        <f t="shared" si="4"/>
        <v>5</v>
      </c>
      <c r="E29" s="31">
        <v>1</v>
      </c>
      <c r="F29" s="32">
        <f t="shared" si="5"/>
        <v>0.5555555555555556</v>
      </c>
      <c r="G29" s="31">
        <v>1</v>
      </c>
      <c r="H29" s="32">
        <f t="shared" si="6"/>
        <v>0.5555555555555556</v>
      </c>
      <c r="I29" s="31">
        <v>1</v>
      </c>
      <c r="J29" s="32">
        <f t="shared" si="7"/>
        <v>0.5555555555555556</v>
      </c>
      <c r="IU29" s="6"/>
      <c r="IV29" s="6"/>
    </row>
    <row r="30" spans="1:10" ht="10.5">
      <c r="A30" s="29" t="s">
        <v>31</v>
      </c>
      <c r="B30" s="30">
        <v>11</v>
      </c>
      <c r="C30" s="31">
        <v>9</v>
      </c>
      <c r="D30" s="32">
        <f t="shared" si="4"/>
        <v>4.090909090909091</v>
      </c>
      <c r="E30" s="31">
        <v>7</v>
      </c>
      <c r="F30" s="32">
        <f t="shared" si="5"/>
        <v>3.1818181818181817</v>
      </c>
      <c r="G30" s="31">
        <v>6</v>
      </c>
      <c r="H30" s="32">
        <f t="shared" si="6"/>
        <v>2.727272727272727</v>
      </c>
      <c r="I30" s="31">
        <v>7</v>
      </c>
      <c r="J30" s="32">
        <f t="shared" si="7"/>
        <v>3.1818181818181817</v>
      </c>
    </row>
    <row r="31" spans="1:10" ht="10.5">
      <c r="A31" s="19" t="s">
        <v>32</v>
      </c>
      <c r="B31" s="20">
        <v>8</v>
      </c>
      <c r="C31" s="34">
        <v>8</v>
      </c>
      <c r="D31" s="35">
        <f t="shared" si="4"/>
        <v>5</v>
      </c>
      <c r="E31" s="34">
        <v>5</v>
      </c>
      <c r="F31" s="35">
        <f t="shared" si="5"/>
        <v>3.125</v>
      </c>
      <c r="G31" s="34">
        <v>3</v>
      </c>
      <c r="H31" s="35">
        <f t="shared" si="6"/>
        <v>1.875</v>
      </c>
      <c r="I31" s="34">
        <v>4</v>
      </c>
      <c r="J31" s="35">
        <f t="shared" si="7"/>
        <v>2.5</v>
      </c>
    </row>
    <row r="32" spans="1:256" s="11" customFormat="1" ht="10.5">
      <c r="A32" s="12" t="s">
        <v>33</v>
      </c>
      <c r="B32" s="13"/>
      <c r="C32" s="13"/>
      <c r="D32" s="14">
        <f>SUM(D33:D38)/6</f>
        <v>2.7169011544011545</v>
      </c>
      <c r="E32" s="13"/>
      <c r="F32" s="14">
        <f>SUM(F33:F38)/6</f>
        <v>2.596771284271284</v>
      </c>
      <c r="G32" s="13"/>
      <c r="H32" s="14">
        <f>SUM(H33:H38)/6</f>
        <v>2.452020202020202</v>
      </c>
      <c r="I32" s="13"/>
      <c r="J32" s="14">
        <f>SUM(J33:J38)/6</f>
        <v>1.4272186147186146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IU32" s="6"/>
      <c r="IV32" s="6"/>
    </row>
    <row r="33" spans="1:256" s="11" customFormat="1" ht="10.5">
      <c r="A33" s="15" t="s">
        <v>34</v>
      </c>
      <c r="B33" s="16">
        <v>4</v>
      </c>
      <c r="C33" s="31">
        <v>19</v>
      </c>
      <c r="D33" s="32">
        <f>C33/$B33</f>
        <v>4.75</v>
      </c>
      <c r="E33" s="31">
        <v>10</v>
      </c>
      <c r="F33" s="32">
        <f>E33/$B33</f>
        <v>2.5</v>
      </c>
      <c r="G33" s="31">
        <v>8</v>
      </c>
      <c r="H33" s="32">
        <f>G33/$B33</f>
        <v>2</v>
      </c>
      <c r="I33" s="31">
        <v>0</v>
      </c>
      <c r="J33" s="32">
        <f>I33/$B33</f>
        <v>0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IU33" s="6"/>
      <c r="IV33" s="6"/>
    </row>
    <row r="34" spans="1:256" s="11" customFormat="1" ht="10.5">
      <c r="A34" s="29" t="s">
        <v>35</v>
      </c>
      <c r="B34" s="30">
        <v>16</v>
      </c>
      <c r="C34" s="31">
        <v>10</v>
      </c>
      <c r="D34" s="32">
        <f>C34/$B34*5</f>
        <v>3.125</v>
      </c>
      <c r="E34" s="31">
        <v>6</v>
      </c>
      <c r="F34" s="32">
        <f>E34/$B34*5</f>
        <v>1.875</v>
      </c>
      <c r="G34" s="31">
        <v>8</v>
      </c>
      <c r="H34" s="32">
        <f>G34/$B34*5</f>
        <v>2.5</v>
      </c>
      <c r="I34" s="31">
        <v>6</v>
      </c>
      <c r="J34" s="32">
        <f>I34/$B34*5</f>
        <v>1.875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IU34" s="6"/>
      <c r="IV34" s="6"/>
    </row>
    <row r="35" spans="1:256" s="11" customFormat="1" ht="10.5">
      <c r="A35" s="29" t="s">
        <v>36</v>
      </c>
      <c r="B35" s="30">
        <v>3</v>
      </c>
      <c r="C35" s="31">
        <v>1</v>
      </c>
      <c r="D35" s="32">
        <f>C35/$B35*5</f>
        <v>1.6666666666666665</v>
      </c>
      <c r="E35" s="31">
        <v>1</v>
      </c>
      <c r="F35" s="32">
        <f>E35/$B35*5</f>
        <v>1.6666666666666665</v>
      </c>
      <c r="G35" s="31">
        <v>1</v>
      </c>
      <c r="H35" s="32">
        <f>G35/$B35*5</f>
        <v>1.6666666666666665</v>
      </c>
      <c r="I35" s="31">
        <v>0</v>
      </c>
      <c r="J35" s="32">
        <f>I35/$B35*5</f>
        <v>0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IU35" s="6"/>
      <c r="IV35" s="6"/>
    </row>
    <row r="36" spans="1:256" s="11" customFormat="1" ht="10.5">
      <c r="A36" s="29" t="s">
        <v>67</v>
      </c>
      <c r="B36" s="30">
        <v>7</v>
      </c>
      <c r="C36" s="31">
        <v>1</v>
      </c>
      <c r="D36" s="32">
        <f>C36/$B36*5</f>
        <v>0.7142857142857142</v>
      </c>
      <c r="E36" s="31">
        <v>4</v>
      </c>
      <c r="F36" s="32">
        <f>E36/$B36*5</f>
        <v>2.8571428571428568</v>
      </c>
      <c r="G36" s="31">
        <v>0</v>
      </c>
      <c r="H36" s="32">
        <f>G36/$B36*5</f>
        <v>0</v>
      </c>
      <c r="I36" s="31">
        <v>3</v>
      </c>
      <c r="J36" s="32">
        <f>I36/$B36*5</f>
        <v>2.142857142857143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IU36" s="6"/>
      <c r="IV36" s="6"/>
    </row>
    <row r="37" spans="1:256" s="11" customFormat="1" ht="10.5">
      <c r="A37" s="29" t="s">
        <v>37</v>
      </c>
      <c r="B37" s="30">
        <v>10</v>
      </c>
      <c r="C37" s="31">
        <v>3</v>
      </c>
      <c r="D37" s="32">
        <f>C37/$B37*5</f>
        <v>1.5</v>
      </c>
      <c r="E37" s="31">
        <v>7</v>
      </c>
      <c r="F37" s="32">
        <f>E37/$B37*5</f>
        <v>3.5</v>
      </c>
      <c r="G37" s="31">
        <v>8</v>
      </c>
      <c r="H37" s="32">
        <f>G37/$B37*5</f>
        <v>4</v>
      </c>
      <c r="I37" s="31">
        <v>0</v>
      </c>
      <c r="J37" s="32">
        <f>I37/$B37*5</f>
        <v>0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IU37" s="6"/>
      <c r="IV37" s="6"/>
    </row>
    <row r="38" spans="1:10" ht="10.5">
      <c r="A38" s="19" t="s">
        <v>38</v>
      </c>
      <c r="B38" s="20">
        <v>11</v>
      </c>
      <c r="C38" s="34">
        <v>10</v>
      </c>
      <c r="D38" s="35">
        <f>C38/$B38*5</f>
        <v>4.545454545454545</v>
      </c>
      <c r="E38" s="34">
        <v>7</v>
      </c>
      <c r="F38" s="35">
        <f>E38/$B38*5</f>
        <v>3.1818181818181817</v>
      </c>
      <c r="G38" s="34">
        <v>10</v>
      </c>
      <c r="H38" s="35">
        <f>G38/$B38*5</f>
        <v>4.545454545454545</v>
      </c>
      <c r="I38" s="34">
        <v>10</v>
      </c>
      <c r="J38" s="35">
        <f>I38/$B38*5</f>
        <v>4.545454545454545</v>
      </c>
    </row>
    <row r="39" spans="1:256" s="11" customFormat="1" ht="10.5">
      <c r="A39" s="12" t="s">
        <v>39</v>
      </c>
      <c r="B39" s="13"/>
      <c r="C39" s="13"/>
      <c r="D39" s="14">
        <f>SUM(D40:D42)/3</f>
        <v>2.7999999999999994</v>
      </c>
      <c r="E39" s="13"/>
      <c r="F39" s="14">
        <f>SUM(F40:F42)/3</f>
        <v>0.06666666666666667</v>
      </c>
      <c r="G39" s="13"/>
      <c r="H39" s="14">
        <f>SUM(H40:H42)/3</f>
        <v>2.1333333333333333</v>
      </c>
      <c r="I39" s="13"/>
      <c r="J39" s="14">
        <f>SUM(J40:J42)/3</f>
        <v>1.75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IU39" s="6"/>
      <c r="IV39" s="6"/>
    </row>
    <row r="40" spans="1:256" s="11" customFormat="1" ht="10.5">
      <c r="A40" s="15" t="s">
        <v>40</v>
      </c>
      <c r="B40" s="16"/>
      <c r="C40" s="17"/>
      <c r="D40" s="18">
        <v>1</v>
      </c>
      <c r="E40" s="17"/>
      <c r="F40" s="18">
        <v>0</v>
      </c>
      <c r="G40" s="17"/>
      <c r="H40" s="18">
        <v>1</v>
      </c>
      <c r="I40" s="17"/>
      <c r="J40" s="18">
        <v>1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IU40" s="6"/>
      <c r="IV40" s="6"/>
    </row>
    <row r="41" spans="1:256" s="11" customFormat="1" ht="10.5">
      <c r="A41" s="29" t="s">
        <v>41</v>
      </c>
      <c r="B41" s="30">
        <v>5</v>
      </c>
      <c r="C41" s="31">
        <v>23</v>
      </c>
      <c r="D41" s="32">
        <f>C41/$B41</f>
        <v>4.6</v>
      </c>
      <c r="E41" s="31">
        <v>1</v>
      </c>
      <c r="F41" s="32">
        <f>E41/$B41</f>
        <v>0.2</v>
      </c>
      <c r="G41" s="31">
        <v>16</v>
      </c>
      <c r="H41" s="32">
        <f>G41/$B41</f>
        <v>3.2</v>
      </c>
      <c r="I41" s="31">
        <v>13</v>
      </c>
      <c r="J41" s="32">
        <f>I41/($B41-1)</f>
        <v>3.25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IU41" s="6"/>
      <c r="IV41" s="6"/>
    </row>
    <row r="42" spans="1:256" s="11" customFormat="1" ht="10.5">
      <c r="A42" s="29" t="s">
        <v>42</v>
      </c>
      <c r="B42" s="30">
        <v>5</v>
      </c>
      <c r="C42" s="31">
        <v>14</v>
      </c>
      <c r="D42" s="32">
        <f>C42/$B42</f>
        <v>2.8</v>
      </c>
      <c r="E42" s="31">
        <v>0</v>
      </c>
      <c r="F42" s="32">
        <f>E42/$B42</f>
        <v>0</v>
      </c>
      <c r="G42" s="31">
        <v>11</v>
      </c>
      <c r="H42" s="32">
        <f>G42/$B42</f>
        <v>2.2</v>
      </c>
      <c r="I42" s="31">
        <v>4</v>
      </c>
      <c r="J42" s="32">
        <f>I42/($B42-1)</f>
        <v>1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IU42" s="6"/>
      <c r="IV42" s="6"/>
    </row>
    <row r="43" spans="1:256" s="11" customFormat="1" ht="10.5">
      <c r="A43" s="12" t="s">
        <v>43</v>
      </c>
      <c r="B43" s="13"/>
      <c r="C43" s="13"/>
      <c r="D43" s="14">
        <f>SUM(D44:D47)/4</f>
        <v>3.333333333333333</v>
      </c>
      <c r="E43" s="13"/>
      <c r="F43" s="14">
        <f>SUM(F44:F47)/4</f>
        <v>4.583333333333333</v>
      </c>
      <c r="G43" s="13"/>
      <c r="H43" s="14">
        <f>SUM(H44:H47)/4</f>
        <v>1.1666666666666665</v>
      </c>
      <c r="I43" s="13"/>
      <c r="J43" s="14">
        <f>SUM(J44:J47)/4</f>
        <v>1.1666666666666665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IU43" s="6"/>
      <c r="IV43" s="6"/>
    </row>
    <row r="44" spans="1:10" ht="10.5">
      <c r="A44" s="15" t="s">
        <v>43</v>
      </c>
      <c r="B44" s="16"/>
      <c r="C44" s="17"/>
      <c r="D44" s="18">
        <v>3</v>
      </c>
      <c r="E44" s="17"/>
      <c r="F44" s="18">
        <v>5</v>
      </c>
      <c r="G44" s="17"/>
      <c r="H44" s="18">
        <v>1</v>
      </c>
      <c r="I44" s="17"/>
      <c r="J44" s="18">
        <v>1</v>
      </c>
    </row>
    <row r="45" spans="1:256" s="5" customFormat="1" ht="10.5">
      <c r="A45" s="29" t="s">
        <v>44</v>
      </c>
      <c r="B45" s="30">
        <v>6</v>
      </c>
      <c r="C45" s="31">
        <v>4</v>
      </c>
      <c r="D45" s="32">
        <f>C45/$B45*5</f>
        <v>3.333333333333333</v>
      </c>
      <c r="E45" s="31">
        <v>4</v>
      </c>
      <c r="F45" s="32">
        <f>E45/$B45*5</f>
        <v>3.333333333333333</v>
      </c>
      <c r="G45" s="31">
        <v>2</v>
      </c>
      <c r="H45" s="32">
        <f>G45/$B45*5</f>
        <v>1.6666666666666665</v>
      </c>
      <c r="I45" s="31">
        <v>2</v>
      </c>
      <c r="J45" s="32">
        <f>I45/$B45*5</f>
        <v>1.6666666666666665</v>
      </c>
      <c r="IU45" s="6"/>
      <c r="IV45" s="6"/>
    </row>
    <row r="46" spans="1:256" s="5" customFormat="1" ht="10.5">
      <c r="A46" s="29" t="s">
        <v>45</v>
      </c>
      <c r="B46" s="30"/>
      <c r="C46" s="36"/>
      <c r="D46" s="37">
        <v>2</v>
      </c>
      <c r="E46" s="36"/>
      <c r="F46" s="37">
        <v>5</v>
      </c>
      <c r="G46" s="36"/>
      <c r="H46" s="37">
        <v>2</v>
      </c>
      <c r="I46" s="36"/>
      <c r="J46" s="37">
        <v>2</v>
      </c>
      <c r="IU46" s="6"/>
      <c r="IV46" s="6"/>
    </row>
    <row r="47" spans="1:256" s="5" customFormat="1" ht="10.5">
      <c r="A47" s="29" t="s">
        <v>46</v>
      </c>
      <c r="B47" s="30"/>
      <c r="C47" s="36"/>
      <c r="D47" s="37">
        <v>5</v>
      </c>
      <c r="E47" s="36"/>
      <c r="F47" s="37">
        <v>5</v>
      </c>
      <c r="G47" s="36"/>
      <c r="H47" s="37"/>
      <c r="I47" s="36"/>
      <c r="J47" s="37"/>
      <c r="IU47" s="6"/>
      <c r="IV47" s="6"/>
    </row>
    <row r="48" spans="1:256" s="11" customFormat="1" ht="10.5">
      <c r="A48" s="12" t="s">
        <v>47</v>
      </c>
      <c r="B48" s="13"/>
      <c r="C48" s="13"/>
      <c r="D48" s="14">
        <f>SUM(D49:D51)/3</f>
        <v>4.333333333333333</v>
      </c>
      <c r="E48" s="13"/>
      <c r="F48" s="14">
        <f>SUM(F49:F51)/3</f>
        <v>3.7777777777777772</v>
      </c>
      <c r="G48" s="13"/>
      <c r="H48" s="14">
        <f>SUM(H49:H51)/3</f>
        <v>3</v>
      </c>
      <c r="I48" s="13"/>
      <c r="J48" s="14">
        <f>SUM(J49:J51)/3</f>
        <v>2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IU48" s="6"/>
      <c r="IV48" s="6"/>
    </row>
    <row r="49" spans="1:10" ht="10.5">
      <c r="A49" s="15" t="s">
        <v>47</v>
      </c>
      <c r="B49" s="16">
        <v>5</v>
      </c>
      <c r="C49" s="26">
        <v>3</v>
      </c>
      <c r="D49" s="27">
        <f>C49/$B49*5</f>
        <v>3</v>
      </c>
      <c r="E49" s="26">
        <v>3</v>
      </c>
      <c r="F49" s="27">
        <f>E49/$B49*5</f>
        <v>3</v>
      </c>
      <c r="G49" s="26">
        <v>3</v>
      </c>
      <c r="H49" s="27">
        <f>G49/$B49*5</f>
        <v>3</v>
      </c>
      <c r="I49" s="26">
        <v>2</v>
      </c>
      <c r="J49" s="27">
        <f>I49/$B49*5</f>
        <v>2</v>
      </c>
    </row>
    <row r="50" spans="1:10" ht="10.5">
      <c r="A50" s="29" t="s">
        <v>48</v>
      </c>
      <c r="B50" s="30">
        <v>3</v>
      </c>
      <c r="C50" s="31">
        <v>3</v>
      </c>
      <c r="D50" s="32">
        <f>C50/$B50*5</f>
        <v>5</v>
      </c>
      <c r="E50" s="31">
        <v>2</v>
      </c>
      <c r="F50" s="32">
        <f>E50/$B50*5</f>
        <v>3.333333333333333</v>
      </c>
      <c r="G50" s="31">
        <v>3</v>
      </c>
      <c r="H50" s="32">
        <f>G50/$B50*5</f>
        <v>5</v>
      </c>
      <c r="I50" s="31">
        <v>0</v>
      </c>
      <c r="J50" s="32">
        <f>I50/$B50*5</f>
        <v>0</v>
      </c>
    </row>
    <row r="51" spans="1:10" ht="10.5">
      <c r="A51" s="19" t="s">
        <v>49</v>
      </c>
      <c r="B51" s="38">
        <v>5</v>
      </c>
      <c r="C51" s="34">
        <v>5</v>
      </c>
      <c r="D51" s="35">
        <f>C51/$B51*5</f>
        <v>5</v>
      </c>
      <c r="E51" s="34">
        <v>5</v>
      </c>
      <c r="F51" s="35">
        <f>E51/$B51*5</f>
        <v>5</v>
      </c>
      <c r="G51" s="34">
        <v>1</v>
      </c>
      <c r="H51" s="35">
        <f>G51/$B51*5</f>
        <v>1</v>
      </c>
      <c r="I51" s="34">
        <v>4</v>
      </c>
      <c r="J51" s="35">
        <f>I51/$B51*5</f>
        <v>4</v>
      </c>
    </row>
    <row r="52" spans="1:256" s="11" customFormat="1" ht="10.5">
      <c r="A52" s="23" t="s">
        <v>50</v>
      </c>
      <c r="B52" s="24"/>
      <c r="C52" s="24"/>
      <c r="D52" s="14">
        <f>SUM(D53:D61)/9</f>
        <v>2.9444444444444446</v>
      </c>
      <c r="E52" s="24"/>
      <c r="F52" s="14">
        <f>SUM(F53:F61)/9</f>
        <v>1.3333333333333333</v>
      </c>
      <c r="G52" s="24"/>
      <c r="H52" s="14">
        <f>SUM(H53:H61)/9</f>
        <v>4.722222222222222</v>
      </c>
      <c r="I52" s="24"/>
      <c r="J52" s="14">
        <f>SUM(J53:J61)/9</f>
        <v>1.8194444444444444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IU52" s="6"/>
      <c r="IV52" s="6"/>
    </row>
    <row r="53" spans="1:256" s="28" customFormat="1" ht="10.5">
      <c r="A53" s="15" t="s">
        <v>51</v>
      </c>
      <c r="B53" s="16">
        <v>5</v>
      </c>
      <c r="C53" s="26">
        <v>5</v>
      </c>
      <c r="D53" s="32">
        <f aca="true" t="shared" si="8" ref="D53:D58">C53/$B53*5</f>
        <v>5</v>
      </c>
      <c r="E53" s="26">
        <v>0</v>
      </c>
      <c r="F53" s="32">
        <f aca="true" t="shared" si="9" ref="F53:F58">E53/$B53*5</f>
        <v>0</v>
      </c>
      <c r="G53" s="26">
        <v>4</v>
      </c>
      <c r="H53" s="32">
        <f aca="true" t="shared" si="10" ref="H53:H58">G53/$B53*5</f>
        <v>4</v>
      </c>
      <c r="I53" s="26">
        <v>4</v>
      </c>
      <c r="J53" s="32">
        <f aca="true" t="shared" si="11" ref="J53:J58">I53/$B53*5</f>
        <v>4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IU53" s="6"/>
      <c r="IV53" s="6"/>
    </row>
    <row r="54" spans="1:256" s="5" customFormat="1" ht="10.5">
      <c r="A54" s="29" t="s">
        <v>52</v>
      </c>
      <c r="B54" s="30">
        <v>8</v>
      </c>
      <c r="C54" s="31">
        <v>0</v>
      </c>
      <c r="D54" s="32">
        <f t="shared" si="8"/>
        <v>0</v>
      </c>
      <c r="E54" s="31">
        <v>0</v>
      </c>
      <c r="F54" s="32">
        <f t="shared" si="9"/>
        <v>0</v>
      </c>
      <c r="G54" s="31">
        <v>8</v>
      </c>
      <c r="H54" s="32">
        <f t="shared" si="10"/>
        <v>5</v>
      </c>
      <c r="I54" s="31">
        <v>0</v>
      </c>
      <c r="J54" s="32">
        <f t="shared" si="11"/>
        <v>0</v>
      </c>
      <c r="IU54" s="6"/>
      <c r="IV54" s="6"/>
    </row>
    <row r="55" spans="1:256" s="5" customFormat="1" ht="10.5">
      <c r="A55" s="29" t="s">
        <v>53</v>
      </c>
      <c r="B55" s="30">
        <v>8</v>
      </c>
      <c r="C55" s="31">
        <v>4</v>
      </c>
      <c r="D55" s="32">
        <f t="shared" si="8"/>
        <v>2.5</v>
      </c>
      <c r="E55" s="31">
        <v>4</v>
      </c>
      <c r="F55" s="32">
        <f t="shared" si="9"/>
        <v>2.5</v>
      </c>
      <c r="G55" s="31">
        <v>8</v>
      </c>
      <c r="H55" s="32">
        <f t="shared" si="10"/>
        <v>5</v>
      </c>
      <c r="I55" s="31">
        <v>3</v>
      </c>
      <c r="J55" s="32">
        <f t="shared" si="11"/>
        <v>1.875</v>
      </c>
      <c r="IU55" s="6"/>
      <c r="IV55" s="6"/>
    </row>
    <row r="56" spans="1:256" s="5" customFormat="1" ht="10.5">
      <c r="A56" s="29" t="s">
        <v>54</v>
      </c>
      <c r="B56" s="30">
        <v>5</v>
      </c>
      <c r="C56" s="31">
        <v>0</v>
      </c>
      <c r="D56" s="32">
        <f t="shared" si="8"/>
        <v>0</v>
      </c>
      <c r="E56" s="31">
        <v>3</v>
      </c>
      <c r="F56" s="32">
        <f t="shared" si="9"/>
        <v>3</v>
      </c>
      <c r="G56" s="31">
        <v>1</v>
      </c>
      <c r="H56" s="32">
        <f t="shared" si="10"/>
        <v>1</v>
      </c>
      <c r="I56" s="31">
        <v>0</v>
      </c>
      <c r="J56" s="32">
        <f t="shared" si="11"/>
        <v>0</v>
      </c>
      <c r="IU56" s="6"/>
      <c r="IV56" s="6"/>
    </row>
    <row r="57" spans="1:256" s="5" customFormat="1" ht="10.5">
      <c r="A57" s="29" t="s">
        <v>55</v>
      </c>
      <c r="B57" s="30">
        <v>5</v>
      </c>
      <c r="C57" s="31">
        <v>3</v>
      </c>
      <c r="D57" s="32">
        <f t="shared" si="8"/>
        <v>3</v>
      </c>
      <c r="E57" s="31">
        <v>0</v>
      </c>
      <c r="F57" s="32">
        <f t="shared" si="9"/>
        <v>0</v>
      </c>
      <c r="G57" s="31">
        <v>5</v>
      </c>
      <c r="H57" s="32">
        <f t="shared" si="10"/>
        <v>5</v>
      </c>
      <c r="I57" s="31">
        <v>0</v>
      </c>
      <c r="J57" s="32">
        <f t="shared" si="11"/>
        <v>0</v>
      </c>
      <c r="IU57" s="6"/>
      <c r="IV57" s="6"/>
    </row>
    <row r="58" spans="1:256" s="33" customFormat="1" ht="10.5">
      <c r="A58" s="29" t="s">
        <v>56</v>
      </c>
      <c r="B58" s="30">
        <v>4</v>
      </c>
      <c r="C58" s="31">
        <v>4</v>
      </c>
      <c r="D58" s="32">
        <f t="shared" si="8"/>
        <v>5</v>
      </c>
      <c r="E58" s="31">
        <v>2</v>
      </c>
      <c r="F58" s="32">
        <f t="shared" si="9"/>
        <v>2.5</v>
      </c>
      <c r="G58" s="31">
        <v>6</v>
      </c>
      <c r="H58" s="32">
        <f t="shared" si="10"/>
        <v>7.5</v>
      </c>
      <c r="I58" s="31">
        <v>2</v>
      </c>
      <c r="J58" s="32">
        <f t="shared" si="11"/>
        <v>2.5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IU58" s="6"/>
      <c r="IV58" s="6"/>
    </row>
    <row r="59" spans="1:10" ht="10.5">
      <c r="A59" s="29" t="s">
        <v>57</v>
      </c>
      <c r="B59" s="30"/>
      <c r="C59" s="36"/>
      <c r="D59" s="37">
        <v>2</v>
      </c>
      <c r="E59" s="36"/>
      <c r="F59" s="37">
        <v>0</v>
      </c>
      <c r="G59" s="36"/>
      <c r="H59" s="37">
        <v>5</v>
      </c>
      <c r="I59" s="36"/>
      <c r="J59" s="37">
        <v>0</v>
      </c>
    </row>
    <row r="60" spans="1:10" ht="10.5">
      <c r="A60" s="29" t="s">
        <v>58</v>
      </c>
      <c r="B60" s="30">
        <v>5</v>
      </c>
      <c r="C60" s="31">
        <v>4</v>
      </c>
      <c r="D60" s="32">
        <f>C60/$B60*5</f>
        <v>4</v>
      </c>
      <c r="E60" s="31">
        <v>2</v>
      </c>
      <c r="F60" s="32">
        <f>E60/$B60*5</f>
        <v>2</v>
      </c>
      <c r="G60" s="31">
        <v>5</v>
      </c>
      <c r="H60" s="32">
        <f>G60/$B60*5</f>
        <v>5</v>
      </c>
      <c r="I60" s="31">
        <v>3</v>
      </c>
      <c r="J60" s="32">
        <f>I60/$B60*5</f>
        <v>3</v>
      </c>
    </row>
    <row r="61" spans="1:10" ht="10.5">
      <c r="A61" s="19" t="s">
        <v>59</v>
      </c>
      <c r="B61" s="20"/>
      <c r="C61" s="21"/>
      <c r="D61" s="22">
        <v>5</v>
      </c>
      <c r="E61" s="21"/>
      <c r="F61" s="22">
        <v>2</v>
      </c>
      <c r="G61" s="21"/>
      <c r="H61" s="22">
        <v>5</v>
      </c>
      <c r="I61" s="21"/>
      <c r="J61" s="22">
        <v>5</v>
      </c>
    </row>
    <row r="62" spans="1:256" s="11" customFormat="1" ht="10.5">
      <c r="A62" s="39"/>
      <c r="B62" s="40"/>
      <c r="C62" s="40"/>
      <c r="D62" s="41"/>
      <c r="E62" s="40"/>
      <c r="F62" s="41"/>
      <c r="G62" s="40"/>
      <c r="H62" s="41"/>
      <c r="I62" s="40"/>
      <c r="J62" s="41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IU62" s="6"/>
      <c r="IV62" s="6"/>
    </row>
    <row r="63" spans="1:256" s="11" customFormat="1" ht="10.5">
      <c r="A63" s="7"/>
      <c r="B63" s="8"/>
      <c r="C63" s="8"/>
      <c r="D63" s="9"/>
      <c r="E63" s="8"/>
      <c r="F63" s="9"/>
      <c r="G63" s="8"/>
      <c r="H63" s="9"/>
      <c r="I63" s="8"/>
      <c r="J63" s="9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IU63" s="6"/>
      <c r="IV63" s="6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tabSelected="1" workbookViewId="0" topLeftCell="A11">
      <selection activeCell="F57" sqref="F57"/>
    </sheetView>
  </sheetViews>
  <sheetFormatPr defaultColWidth="12.25390625" defaultRowHeight="12.75"/>
  <cols>
    <col min="1" max="1" width="21.375" style="1" customWidth="1"/>
    <col min="2" max="2" width="7.125" style="42" customWidth="1"/>
    <col min="3" max="5" width="6.125" style="3" customWidth="1"/>
    <col min="6" max="6" width="6.125" style="1" customWidth="1"/>
    <col min="7" max="7" width="3.375" style="1" customWidth="1"/>
    <col min="8" max="255" width="12.25390625" style="1" customWidth="1"/>
    <col min="256" max="16384" width="12.25390625" style="6" customWidth="1"/>
  </cols>
  <sheetData>
    <row r="1" spans="1:256" s="11" customFormat="1" ht="10.5">
      <c r="A1" s="7"/>
      <c r="B1" s="43" t="s">
        <v>60</v>
      </c>
      <c r="C1" s="9" t="s">
        <v>1</v>
      </c>
      <c r="D1" s="9" t="s">
        <v>3</v>
      </c>
      <c r="E1" s="9" t="s">
        <v>4</v>
      </c>
      <c r="F1" s="9" t="s">
        <v>5</v>
      </c>
      <c r="IV1" s="6"/>
    </row>
    <row r="2" spans="1:256" s="11" customFormat="1" ht="10.5">
      <c r="A2" s="12" t="s">
        <v>6</v>
      </c>
      <c r="B2" s="44">
        <v>0.1</v>
      </c>
      <c r="C2" s="14">
        <f>SUM(C3:C4)/2</f>
        <v>4</v>
      </c>
      <c r="D2" s="14">
        <f>SUM(D3:D4)/2</f>
        <v>5</v>
      </c>
      <c r="E2" s="14">
        <f>SUM(E3:E4)/2</f>
        <v>2.5</v>
      </c>
      <c r="F2" s="14">
        <f>SUM(F3:F4)/2</f>
        <v>2</v>
      </c>
      <c r="IV2" s="6"/>
    </row>
    <row r="3" spans="1:6" ht="10.5">
      <c r="A3" s="15" t="s">
        <v>7</v>
      </c>
      <c r="B3" s="45"/>
      <c r="C3" s="27">
        <f>ROUND(Eingabe!D3,0)</f>
        <v>5</v>
      </c>
      <c r="D3" s="27">
        <f>ROUND(Eingabe!F3,0)</f>
        <v>5</v>
      </c>
      <c r="E3" s="27">
        <f>ROUND(Eingabe!H3,0)</f>
        <v>3</v>
      </c>
      <c r="F3" s="27">
        <f>ROUND(Eingabe!J3,0)</f>
        <v>3</v>
      </c>
    </row>
    <row r="4" spans="1:6" ht="10.5">
      <c r="A4" s="19" t="s">
        <v>6</v>
      </c>
      <c r="B4" s="46"/>
      <c r="C4" s="35">
        <f>ROUND(Eingabe!D4,0)</f>
        <v>3</v>
      </c>
      <c r="D4" s="35">
        <f>ROUND(Eingabe!F4,0)</f>
        <v>5</v>
      </c>
      <c r="E4" s="35">
        <f>ROUND(Eingabe!H4,0)</f>
        <v>2</v>
      </c>
      <c r="F4" s="35">
        <f>ROUND(Eingabe!J4,0)</f>
        <v>1</v>
      </c>
    </row>
    <row r="5" spans="1:256" s="11" customFormat="1" ht="10.5">
      <c r="A5" s="12" t="s">
        <v>8</v>
      </c>
      <c r="B5" s="44">
        <v>0.4</v>
      </c>
      <c r="C5" s="14">
        <f>SUM(C6:C31)/26</f>
        <v>3.6538461538461537</v>
      </c>
      <c r="D5" s="14">
        <f>SUM(D6:D31)/26</f>
        <v>2.923076923076923</v>
      </c>
      <c r="E5" s="14">
        <f>SUM(E6:E31)/26</f>
        <v>2.576923076923077</v>
      </c>
      <c r="F5" s="14">
        <f>SUM(F6:F31)/26</f>
        <v>2.1538461538461537</v>
      </c>
      <c r="IV5" s="6"/>
    </row>
    <row r="6" spans="1:6" ht="10.5">
      <c r="A6" s="15" t="s">
        <v>9</v>
      </c>
      <c r="B6" s="45"/>
      <c r="C6" s="32">
        <f>ROUND(Eingabe!D6,0)</f>
        <v>3</v>
      </c>
      <c r="D6" s="32">
        <f>ROUND(Eingabe!F6,0)</f>
        <v>3</v>
      </c>
      <c r="E6" s="32">
        <f>ROUND(Eingabe!H6,0)</f>
        <v>3</v>
      </c>
      <c r="F6" s="32">
        <f>ROUND(Eingabe!J6,0)</f>
        <v>2</v>
      </c>
    </row>
    <row r="7" spans="1:6" ht="10.5">
      <c r="A7" s="29" t="s">
        <v>10</v>
      </c>
      <c r="B7" s="47"/>
      <c r="C7" s="32">
        <f>ROUND(Eingabe!D7,0)</f>
        <v>4</v>
      </c>
      <c r="D7" s="32">
        <f>ROUND(Eingabe!F7,0)</f>
        <v>4</v>
      </c>
      <c r="E7" s="32">
        <f>ROUND(Eingabe!H7,0)</f>
        <v>4</v>
      </c>
      <c r="F7" s="32">
        <f>ROUND(Eingabe!J7,0)</f>
        <v>1</v>
      </c>
    </row>
    <row r="8" spans="1:6" ht="10.5">
      <c r="A8" s="29" t="s">
        <v>61</v>
      </c>
      <c r="B8" s="47"/>
      <c r="C8" s="32">
        <f>ROUND(Eingabe!D8,0)</f>
        <v>1</v>
      </c>
      <c r="D8" s="32">
        <f>ROUND(Eingabe!F8,0)</f>
        <v>3</v>
      </c>
      <c r="E8" s="32">
        <f>ROUND(Eingabe!H8,0)</f>
        <v>2</v>
      </c>
      <c r="F8" s="32">
        <f>ROUND(Eingabe!J8,0)</f>
        <v>3</v>
      </c>
    </row>
    <row r="9" spans="1:6" ht="10.5">
      <c r="A9" s="29" t="s">
        <v>12</v>
      </c>
      <c r="B9" s="47"/>
      <c r="C9" s="32">
        <f>ROUND(Eingabe!D9,0)</f>
        <v>2</v>
      </c>
      <c r="D9" s="32">
        <f>ROUND(Eingabe!F9,0)</f>
        <v>5</v>
      </c>
      <c r="E9" s="32">
        <f>ROUND(Eingabe!H9,0)</f>
        <v>1</v>
      </c>
      <c r="F9" s="32">
        <f>ROUND(Eingabe!J9,0)</f>
        <v>4</v>
      </c>
    </row>
    <row r="10" spans="1:6" ht="10.5">
      <c r="A10" s="29" t="s">
        <v>62</v>
      </c>
      <c r="B10" s="47"/>
      <c r="C10" s="32">
        <f>ROUND(Eingabe!D10,0)</f>
        <v>5</v>
      </c>
      <c r="D10" s="32">
        <f>ROUND(Eingabe!F10,0)</f>
        <v>2</v>
      </c>
      <c r="E10" s="32">
        <f>ROUND(Eingabe!H10,0)</f>
        <v>3</v>
      </c>
      <c r="F10" s="32">
        <f>ROUND(Eingabe!J10,0)</f>
        <v>1</v>
      </c>
    </row>
    <row r="11" spans="1:6" ht="10.5">
      <c r="A11" s="29" t="s">
        <v>14</v>
      </c>
      <c r="B11" s="47"/>
      <c r="C11" s="32">
        <f>ROUND(Eingabe!D11,0)</f>
        <v>5</v>
      </c>
      <c r="D11" s="32">
        <f>ROUND(Eingabe!F11,0)</f>
        <v>1</v>
      </c>
      <c r="E11" s="32">
        <f>ROUND(Eingabe!H11,0)</f>
        <v>2</v>
      </c>
      <c r="F11" s="32">
        <f>ROUND(Eingabe!J11,0)</f>
        <v>1</v>
      </c>
    </row>
    <row r="12" spans="1:6" ht="10.5">
      <c r="A12" s="29" t="s">
        <v>15</v>
      </c>
      <c r="B12" s="47"/>
      <c r="C12" s="32">
        <f>ROUND(Eingabe!D12,0)</f>
        <v>4</v>
      </c>
      <c r="D12" s="32">
        <f>ROUND(Eingabe!F12,0)</f>
        <v>0</v>
      </c>
      <c r="E12" s="32">
        <f>ROUND(Eingabe!H12,0)</f>
        <v>1</v>
      </c>
      <c r="F12" s="32">
        <f>ROUND(Eingabe!J12,0)</f>
        <v>0</v>
      </c>
    </row>
    <row r="13" spans="1:6" ht="10.5">
      <c r="A13" s="29" t="s">
        <v>16</v>
      </c>
      <c r="B13" s="47"/>
      <c r="C13" s="32">
        <f>ROUND(Eingabe!D13,0)</f>
        <v>5</v>
      </c>
      <c r="D13" s="32">
        <f>ROUND(Eingabe!F13,0)</f>
        <v>4</v>
      </c>
      <c r="E13" s="32">
        <f>ROUND(Eingabe!H13,0)</f>
        <v>3</v>
      </c>
      <c r="F13" s="32">
        <f>ROUND(Eingabe!J13,0)</f>
        <v>3</v>
      </c>
    </row>
    <row r="14" spans="1:6" ht="10.5">
      <c r="A14" s="29" t="s">
        <v>17</v>
      </c>
      <c r="B14" s="47"/>
      <c r="C14" s="32">
        <f>ROUND(Eingabe!D14,0)</f>
        <v>3</v>
      </c>
      <c r="D14" s="32">
        <f>ROUND(Eingabe!F14,0)</f>
        <v>4</v>
      </c>
      <c r="E14" s="32">
        <f>ROUND(Eingabe!H14,0)</f>
        <v>4</v>
      </c>
      <c r="F14" s="32">
        <f>ROUND(Eingabe!J14,0)</f>
        <v>4</v>
      </c>
    </row>
    <row r="15" spans="1:6" ht="10.5">
      <c r="A15" s="29" t="s">
        <v>18</v>
      </c>
      <c r="B15" s="47"/>
      <c r="C15" s="32">
        <f>ROUND(Eingabe!D15,0)</f>
        <v>3</v>
      </c>
      <c r="D15" s="32">
        <f>ROUND(Eingabe!F15,0)</f>
        <v>3</v>
      </c>
      <c r="E15" s="32">
        <f>ROUND(Eingabe!H15,0)</f>
        <v>2</v>
      </c>
      <c r="F15" s="32">
        <f>ROUND(Eingabe!J15,0)</f>
        <v>1</v>
      </c>
    </row>
    <row r="16" spans="1:6" ht="10.5">
      <c r="A16" s="29" t="s">
        <v>19</v>
      </c>
      <c r="B16" s="47"/>
      <c r="C16" s="32">
        <f>ROUND(Eingabe!D16,0)</f>
        <v>4</v>
      </c>
      <c r="D16" s="32">
        <f>ROUND(Eingabe!F16,0)</f>
        <v>4</v>
      </c>
      <c r="E16" s="32">
        <f>ROUND(Eingabe!H16,0)</f>
        <v>3</v>
      </c>
      <c r="F16" s="32">
        <f>ROUND(Eingabe!J16,0)</f>
        <v>2</v>
      </c>
    </row>
    <row r="17" spans="1:6" ht="10.5">
      <c r="A17" s="29" t="s">
        <v>20</v>
      </c>
      <c r="B17" s="47"/>
      <c r="C17" s="32">
        <f>ROUND(Eingabe!D17,0)</f>
        <v>4</v>
      </c>
      <c r="D17" s="32">
        <f>ROUND(Eingabe!F17,0)</f>
        <v>1</v>
      </c>
      <c r="E17" s="32">
        <f>ROUND(Eingabe!H17,0)</f>
        <v>2</v>
      </c>
      <c r="F17" s="32">
        <f>ROUND(Eingabe!J17,0)</f>
        <v>3</v>
      </c>
    </row>
    <row r="18" spans="1:6" ht="10.5">
      <c r="A18" s="29" t="s">
        <v>21</v>
      </c>
      <c r="B18" s="47"/>
      <c r="C18" s="32">
        <f>ROUND(Eingabe!D18,0)</f>
        <v>5</v>
      </c>
      <c r="D18" s="32">
        <f>ROUND(Eingabe!F18,0)</f>
        <v>3</v>
      </c>
      <c r="E18" s="32">
        <f>ROUND(Eingabe!H18,0)</f>
        <v>3</v>
      </c>
      <c r="F18" s="32">
        <f>ROUND(Eingabe!J18,0)</f>
        <v>4</v>
      </c>
    </row>
    <row r="19" spans="1:6" ht="10.5">
      <c r="A19" s="29" t="s">
        <v>22</v>
      </c>
      <c r="B19" s="47"/>
      <c r="C19" s="32">
        <f>ROUND(Eingabe!D19,0)</f>
        <v>3</v>
      </c>
      <c r="D19" s="32">
        <f>ROUND(Eingabe!F19,0)</f>
        <v>4</v>
      </c>
      <c r="E19" s="32">
        <f>ROUND(Eingabe!H19,0)</f>
        <v>4</v>
      </c>
      <c r="F19" s="32">
        <f>ROUND(Eingabe!J19,0)</f>
        <v>3</v>
      </c>
    </row>
    <row r="20" spans="1:6" ht="10.5">
      <c r="A20" s="15" t="s">
        <v>23</v>
      </c>
      <c r="B20" s="45"/>
      <c r="C20" s="27">
        <f>ROUND(Eingabe!D20,0)</f>
        <v>5</v>
      </c>
      <c r="D20" s="27">
        <f>ROUND(Eingabe!F20,0)</f>
        <v>2</v>
      </c>
      <c r="E20" s="27">
        <f>ROUND(Eingabe!H20,0)</f>
        <v>2</v>
      </c>
      <c r="F20" s="27">
        <f>ROUND(Eingabe!J20,0)</f>
        <v>0</v>
      </c>
    </row>
    <row r="21" spans="1:6" ht="10.5">
      <c r="A21" s="29" t="s">
        <v>63</v>
      </c>
      <c r="B21" s="47"/>
      <c r="C21" s="32">
        <f>ROUND(Eingabe!D21,0)</f>
        <v>1</v>
      </c>
      <c r="D21" s="32">
        <f>ROUND(Eingabe!F21,0)</f>
        <v>5</v>
      </c>
      <c r="E21" s="32">
        <f>ROUND(Eingabe!H21,0)</f>
        <v>4</v>
      </c>
      <c r="F21" s="32">
        <f>ROUND(Eingabe!J21,0)</f>
        <v>2</v>
      </c>
    </row>
    <row r="22" spans="1:6" ht="10.5">
      <c r="A22" s="29" t="s">
        <v>64</v>
      </c>
      <c r="B22" s="47"/>
      <c r="C22" s="32">
        <f>ROUND(Eingabe!D22,0)</f>
        <v>4</v>
      </c>
      <c r="D22" s="32">
        <f>ROUND(Eingabe!F22,0)</f>
        <v>4</v>
      </c>
      <c r="E22" s="32">
        <f>ROUND(Eingabe!H22,0)</f>
        <v>4</v>
      </c>
      <c r="F22" s="32">
        <f>ROUND(Eingabe!J22,0)</f>
        <v>4</v>
      </c>
    </row>
    <row r="23" spans="1:6" ht="10.5">
      <c r="A23" s="29" t="s">
        <v>26</v>
      </c>
      <c r="B23" s="47"/>
      <c r="C23" s="32">
        <f>ROUND(Eingabe!D23,0)</f>
        <v>0</v>
      </c>
      <c r="D23" s="32">
        <f>ROUND(Eingabe!F23,0)</f>
        <v>2</v>
      </c>
      <c r="E23" s="32">
        <f>ROUND(Eingabe!H23,0)</f>
        <v>5</v>
      </c>
      <c r="F23" s="32">
        <f>ROUND(Eingabe!J23,0)</f>
        <v>2</v>
      </c>
    </row>
    <row r="24" spans="1:6" ht="10.5">
      <c r="A24" s="29" t="s">
        <v>27</v>
      </c>
      <c r="B24" s="47"/>
      <c r="C24" s="32">
        <f>ROUND(Eingabe!D24,0)</f>
        <v>4</v>
      </c>
      <c r="D24" s="32">
        <f>ROUND(Eingabe!F24,0)</f>
        <v>1</v>
      </c>
      <c r="E24" s="32">
        <f>ROUND(Eingabe!H24,0)</f>
        <v>3</v>
      </c>
      <c r="F24" s="32">
        <f>ROUND(Eingabe!J24,0)</f>
        <v>1</v>
      </c>
    </row>
    <row r="25" spans="1:6" ht="10.5">
      <c r="A25" s="29" t="s">
        <v>28</v>
      </c>
      <c r="B25" s="47"/>
      <c r="C25" s="32">
        <f>ROUND(Eingabe!D25,0)</f>
        <v>3</v>
      </c>
      <c r="D25" s="32">
        <f>ROUND(Eingabe!F25,0)</f>
        <v>5</v>
      </c>
      <c r="E25" s="32">
        <f>ROUND(Eingabe!H25,0)</f>
        <v>3</v>
      </c>
      <c r="F25" s="32">
        <f>ROUND(Eingabe!J25,0)</f>
        <v>3</v>
      </c>
    </row>
    <row r="26" spans="1:6" ht="10.5">
      <c r="A26" s="29" t="s">
        <v>29</v>
      </c>
      <c r="B26" s="47"/>
      <c r="C26" s="32">
        <f>ROUND(Eingabe!D26,0)</f>
        <v>5</v>
      </c>
      <c r="D26" s="32">
        <f>ROUND(Eingabe!F26,0)</f>
        <v>3</v>
      </c>
      <c r="E26" s="32">
        <f>ROUND(Eingabe!H26,0)</f>
        <v>0</v>
      </c>
      <c r="F26" s="32">
        <f>ROUND(Eingabe!J26,0)</f>
        <v>1</v>
      </c>
    </row>
    <row r="27" spans="1:6" ht="10.5">
      <c r="A27" s="29" t="s">
        <v>70</v>
      </c>
      <c r="B27" s="47"/>
      <c r="C27" s="32">
        <f>ROUND(Eingabe!D27,0)</f>
        <v>3</v>
      </c>
      <c r="D27" s="32">
        <f>ROUND(Eingabe!F27,0)</f>
        <v>4</v>
      </c>
      <c r="E27" s="32">
        <f>ROUND(Eingabe!H27,0)</f>
        <v>1</v>
      </c>
      <c r="F27" s="32">
        <f>ROUND(Eingabe!J27,0)</f>
        <v>2</v>
      </c>
    </row>
    <row r="28" spans="1:6" ht="10.5">
      <c r="A28" s="29" t="s">
        <v>30</v>
      </c>
      <c r="B28" s="47"/>
      <c r="C28" s="32">
        <f>ROUND(Eingabe!D28,0)</f>
        <v>5</v>
      </c>
      <c r="D28" s="32">
        <f>ROUND(Eingabe!F28,0)</f>
        <v>2</v>
      </c>
      <c r="E28" s="32">
        <f>ROUND(Eingabe!H28,0)</f>
        <v>2</v>
      </c>
      <c r="F28" s="32">
        <f>ROUND(Eingabe!J28,0)</f>
        <v>2</v>
      </c>
    </row>
    <row r="29" spans="1:6" ht="10.5">
      <c r="A29" s="29" t="s">
        <v>68</v>
      </c>
      <c r="B29" s="47"/>
      <c r="C29" s="32">
        <f>ROUND(Eingabe!D29,0)</f>
        <v>5</v>
      </c>
      <c r="D29" s="32">
        <f>ROUND(Eingabe!F29,0)</f>
        <v>1</v>
      </c>
      <c r="E29" s="32">
        <f>ROUND(Eingabe!H29,0)</f>
        <v>1</v>
      </c>
      <c r="F29" s="32">
        <f>ROUND(Eingabe!J29,0)</f>
        <v>1</v>
      </c>
    </row>
    <row r="30" spans="1:6" ht="10.5">
      <c r="A30" s="29" t="s">
        <v>31</v>
      </c>
      <c r="B30" s="47"/>
      <c r="C30" s="32">
        <f>ROUND(Eingabe!D30,0)</f>
        <v>4</v>
      </c>
      <c r="D30" s="32">
        <f>ROUND(Eingabe!F30,0)</f>
        <v>3</v>
      </c>
      <c r="E30" s="32">
        <f>ROUND(Eingabe!H30,0)</f>
        <v>3</v>
      </c>
      <c r="F30" s="32">
        <f>ROUND(Eingabe!J30,0)</f>
        <v>3</v>
      </c>
    </row>
    <row r="31" spans="1:6" ht="10.5">
      <c r="A31" s="29" t="s">
        <v>32</v>
      </c>
      <c r="B31" s="47"/>
      <c r="C31" s="32">
        <f>ROUND(Eingabe!D31,0)</f>
        <v>5</v>
      </c>
      <c r="D31" s="32">
        <f>ROUND(Eingabe!F31,0)</f>
        <v>3</v>
      </c>
      <c r="E31" s="32">
        <f>ROUND(Eingabe!H31,0)</f>
        <v>2</v>
      </c>
      <c r="F31" s="32">
        <f>ROUND(Eingabe!J31,0)</f>
        <v>3</v>
      </c>
    </row>
    <row r="32" spans="1:256" s="11" customFormat="1" ht="10.5">
      <c r="A32" s="12" t="s">
        <v>33</v>
      </c>
      <c r="B32" s="44">
        <v>0.1</v>
      </c>
      <c r="C32" s="14">
        <f>SUM(C33:C38)/6</f>
        <v>3</v>
      </c>
      <c r="D32" s="14">
        <f>SUM(D33:D38)/6</f>
        <v>2.8333333333333335</v>
      </c>
      <c r="E32" s="14">
        <f>SUM(E33:E38)/6</f>
        <v>2.6666666666666665</v>
      </c>
      <c r="F32" s="14">
        <f>SUM(F33:F38)/6</f>
        <v>1.5</v>
      </c>
      <c r="H32" s="1"/>
      <c r="IV32" s="6"/>
    </row>
    <row r="33" spans="1:256" s="11" customFormat="1" ht="10.5">
      <c r="A33" s="15" t="s">
        <v>34</v>
      </c>
      <c r="B33" s="45"/>
      <c r="C33" s="32">
        <f>ROUND(Eingabe!D33,0)</f>
        <v>5</v>
      </c>
      <c r="D33" s="32">
        <f>ROUND(Eingabe!F33,0)</f>
        <v>3</v>
      </c>
      <c r="E33" s="32">
        <f>ROUND(Eingabe!H33,0)</f>
        <v>2</v>
      </c>
      <c r="F33" s="32">
        <f>ROUND(Eingabe!J33,0)</f>
        <v>0</v>
      </c>
      <c r="H33" s="1"/>
      <c r="IV33" s="6"/>
    </row>
    <row r="34" spans="1:256" s="11" customFormat="1" ht="10.5">
      <c r="A34" s="29" t="s">
        <v>35</v>
      </c>
      <c r="B34" s="47"/>
      <c r="C34" s="32">
        <f>ROUND(Eingabe!D34,0)</f>
        <v>3</v>
      </c>
      <c r="D34" s="32">
        <f>ROUND(Eingabe!F34,0)</f>
        <v>2</v>
      </c>
      <c r="E34" s="32">
        <f>ROUND(Eingabe!H34,0)</f>
        <v>3</v>
      </c>
      <c r="F34" s="32">
        <f>ROUND(Eingabe!J34,0)</f>
        <v>2</v>
      </c>
      <c r="H34" s="1"/>
      <c r="IV34" s="6"/>
    </row>
    <row r="35" spans="1:256" s="11" customFormat="1" ht="10.5">
      <c r="A35" s="29" t="s">
        <v>36</v>
      </c>
      <c r="B35" s="47"/>
      <c r="C35" s="32">
        <f>ROUND(Eingabe!D35,0)</f>
        <v>2</v>
      </c>
      <c r="D35" s="32">
        <f>ROUND(Eingabe!F35,0)</f>
        <v>2</v>
      </c>
      <c r="E35" s="32">
        <f>ROUND(Eingabe!H35,0)</f>
        <v>2</v>
      </c>
      <c r="F35" s="32">
        <f>ROUND(Eingabe!J35,0)</f>
        <v>0</v>
      </c>
      <c r="IV35" s="6"/>
    </row>
    <row r="36" spans="1:256" s="11" customFormat="1" ht="10.5">
      <c r="A36" s="29" t="s">
        <v>67</v>
      </c>
      <c r="B36" s="47"/>
      <c r="C36" s="32">
        <f>ROUND(Eingabe!D36,0)</f>
        <v>1</v>
      </c>
      <c r="D36" s="32">
        <f>ROUND(Eingabe!F36,0)</f>
        <v>3</v>
      </c>
      <c r="E36" s="32">
        <f>ROUND(Eingabe!H36,0)</f>
        <v>0</v>
      </c>
      <c r="F36" s="32">
        <f>ROUND(Eingabe!J36,0)</f>
        <v>2</v>
      </c>
      <c r="IV36" s="6"/>
    </row>
    <row r="37" spans="1:256" s="11" customFormat="1" ht="10.5">
      <c r="A37" s="29" t="s">
        <v>37</v>
      </c>
      <c r="B37" s="47"/>
      <c r="C37" s="32">
        <f>ROUND(Eingabe!D37,0)</f>
        <v>2</v>
      </c>
      <c r="D37" s="32">
        <f>ROUND(Eingabe!F37,0)</f>
        <v>4</v>
      </c>
      <c r="E37" s="32">
        <f>ROUND(Eingabe!H37,0)</f>
        <v>4</v>
      </c>
      <c r="F37" s="32">
        <f>ROUND(Eingabe!J37,0)</f>
        <v>0</v>
      </c>
      <c r="IV37" s="6"/>
    </row>
    <row r="38" spans="1:8" ht="10.5">
      <c r="A38" s="19" t="s">
        <v>38</v>
      </c>
      <c r="B38" s="46"/>
      <c r="C38" s="35">
        <f>ROUND(Eingabe!D38,0)</f>
        <v>5</v>
      </c>
      <c r="D38" s="35">
        <f>ROUND(Eingabe!F38,0)</f>
        <v>3</v>
      </c>
      <c r="E38" s="35">
        <f>ROUND(Eingabe!H38,0)</f>
        <v>5</v>
      </c>
      <c r="F38" s="32">
        <f>ROUND(Eingabe!J38,0)</f>
        <v>5</v>
      </c>
      <c r="H38" s="11"/>
    </row>
    <row r="39" spans="1:256" s="11" customFormat="1" ht="10.5">
      <c r="A39" s="12" t="s">
        <v>39</v>
      </c>
      <c r="B39" s="44">
        <v>0.1</v>
      </c>
      <c r="C39" s="14">
        <f>SUM(C40:C42)/3</f>
        <v>3</v>
      </c>
      <c r="D39" s="14">
        <f>SUM(D40:D42)/3</f>
        <v>0</v>
      </c>
      <c r="E39" s="14">
        <f>SUM(E40:E42)/3</f>
        <v>2</v>
      </c>
      <c r="F39" s="14">
        <f>SUM(F40:F42)/3</f>
        <v>1.6666666666666667</v>
      </c>
      <c r="IV39" s="6"/>
    </row>
    <row r="40" spans="1:256" s="11" customFormat="1" ht="10.5">
      <c r="A40" s="15" t="s">
        <v>40</v>
      </c>
      <c r="B40" s="45"/>
      <c r="C40" s="32">
        <f>ROUND(Eingabe!D40,0)</f>
        <v>1</v>
      </c>
      <c r="D40" s="32">
        <f>ROUND(Eingabe!F40,0)</f>
        <v>0</v>
      </c>
      <c r="E40" s="32">
        <f>ROUND(Eingabe!H40,0)</f>
        <v>1</v>
      </c>
      <c r="F40" s="32">
        <f>ROUND(Eingabe!J40,0)</f>
        <v>1</v>
      </c>
      <c r="H40" s="1"/>
      <c r="IV40" s="6"/>
    </row>
    <row r="41" spans="1:256" s="11" customFormat="1" ht="10.5">
      <c r="A41" s="29" t="s">
        <v>41</v>
      </c>
      <c r="B41" s="47"/>
      <c r="C41" s="32">
        <f>ROUND(Eingabe!D41,0)</f>
        <v>5</v>
      </c>
      <c r="D41" s="32">
        <f>ROUND(Eingabe!F41,0)</f>
        <v>0</v>
      </c>
      <c r="E41" s="32">
        <f>ROUND(Eingabe!H41,0)</f>
        <v>3</v>
      </c>
      <c r="F41" s="32">
        <f>ROUND(Eingabe!J41,0)</f>
        <v>3</v>
      </c>
      <c r="IV41" s="6"/>
    </row>
    <row r="42" spans="1:256" s="11" customFormat="1" ht="10.5">
      <c r="A42" s="29" t="s">
        <v>42</v>
      </c>
      <c r="B42" s="47"/>
      <c r="C42" s="32">
        <f>ROUND(Eingabe!D42,0)</f>
        <v>3</v>
      </c>
      <c r="D42" s="32">
        <f>ROUND(Eingabe!F42,0)</f>
        <v>0</v>
      </c>
      <c r="E42" s="32">
        <f>ROUND(Eingabe!H42,0)</f>
        <v>2</v>
      </c>
      <c r="F42" s="32">
        <f>ROUND(Eingabe!J42,0)</f>
        <v>1</v>
      </c>
      <c r="IV42" s="6"/>
    </row>
    <row r="43" spans="1:256" s="11" customFormat="1" ht="10.5">
      <c r="A43" s="12" t="s">
        <v>43</v>
      </c>
      <c r="B43" s="44">
        <v>0.1</v>
      </c>
      <c r="C43" s="14">
        <f>SUM(C44:C47)/4</f>
        <v>3.25</v>
      </c>
      <c r="D43" s="14">
        <f>SUM(D44:D47)/4</f>
        <v>4.5</v>
      </c>
      <c r="E43" s="14">
        <f>SUM(E44:E47)/4</f>
        <v>1.25</v>
      </c>
      <c r="F43" s="14">
        <f>SUM(F44:F47)/4</f>
        <v>1.25</v>
      </c>
      <c r="IV43" s="6"/>
    </row>
    <row r="44" spans="1:256" s="10" customFormat="1" ht="10.5">
      <c r="A44" s="15" t="s">
        <v>43</v>
      </c>
      <c r="B44" s="45"/>
      <c r="C44" s="27">
        <f>ROUND(Eingabe!D44,0)</f>
        <v>3</v>
      </c>
      <c r="D44" s="27">
        <f>ROUND(Eingabe!F44,0)</f>
        <v>5</v>
      </c>
      <c r="E44" s="27">
        <f>ROUND(Eingabe!H44,0)</f>
        <v>1</v>
      </c>
      <c r="F44" s="27">
        <f>ROUND(Eingabe!J44,0)</f>
        <v>1</v>
      </c>
      <c r="H44" s="11"/>
      <c r="IV44" s="6"/>
    </row>
    <row r="45" spans="1:256" s="10" customFormat="1" ht="10.5">
      <c r="A45" s="29" t="s">
        <v>44</v>
      </c>
      <c r="B45" s="47"/>
      <c r="C45" s="32">
        <f>ROUND(Eingabe!D45,0)</f>
        <v>3</v>
      </c>
      <c r="D45" s="32">
        <f>ROUND(Eingabe!F45,0)</f>
        <v>3</v>
      </c>
      <c r="E45" s="32">
        <f>ROUND(Eingabe!H45,0)</f>
        <v>2</v>
      </c>
      <c r="F45" s="32">
        <f>ROUND(Eingabe!J45,0)</f>
        <v>2</v>
      </c>
      <c r="IV45" s="6"/>
    </row>
    <row r="46" spans="1:256" s="5" customFormat="1" ht="10.5">
      <c r="A46" s="29" t="s">
        <v>45</v>
      </c>
      <c r="B46" s="47"/>
      <c r="C46" s="32">
        <f>ROUND(Eingabe!D46,0)</f>
        <v>2</v>
      </c>
      <c r="D46" s="32">
        <f>ROUND(Eingabe!F46,0)</f>
        <v>5</v>
      </c>
      <c r="E46" s="32">
        <f>ROUND(Eingabe!H46,0)</f>
        <v>2</v>
      </c>
      <c r="F46" s="32">
        <f>ROUND(Eingabe!J46,0)</f>
        <v>2</v>
      </c>
      <c r="H46" s="10"/>
      <c r="IV46" s="6"/>
    </row>
    <row r="47" spans="1:256" s="5" customFormat="1" ht="10.5">
      <c r="A47" s="29" t="s">
        <v>46</v>
      </c>
      <c r="B47" s="47"/>
      <c r="C47" s="32">
        <f>ROUND(Eingabe!D47,0)</f>
        <v>5</v>
      </c>
      <c r="D47" s="32">
        <f>ROUND(Eingabe!F47,0)</f>
        <v>5</v>
      </c>
      <c r="E47" s="32">
        <f>ROUND(Eingabe!H47,0)</f>
        <v>0</v>
      </c>
      <c r="F47" s="32">
        <f>ROUND(Eingabe!J47,0)</f>
        <v>0</v>
      </c>
      <c r="H47" s="10"/>
      <c r="IV47" s="6"/>
    </row>
    <row r="48" spans="1:256" s="11" customFormat="1" ht="10.5">
      <c r="A48" s="12" t="s">
        <v>47</v>
      </c>
      <c r="B48" s="44">
        <v>0.1</v>
      </c>
      <c r="C48" s="14">
        <f>SUM(C49:C51)/3</f>
        <v>4.333333333333333</v>
      </c>
      <c r="D48" s="14">
        <f>SUM(D49:D51)/3</f>
        <v>3.6666666666666665</v>
      </c>
      <c r="E48" s="14">
        <f>SUM(E49:E51)/3</f>
        <v>3</v>
      </c>
      <c r="F48" s="14">
        <f>SUM(F49:F51)/3</f>
        <v>2</v>
      </c>
      <c r="H48" s="5"/>
      <c r="IV48" s="6"/>
    </row>
    <row r="49" spans="1:6" ht="10.5">
      <c r="A49" s="15" t="s">
        <v>47</v>
      </c>
      <c r="B49" s="45"/>
      <c r="C49" s="27">
        <f>ROUND(Eingabe!D49,0)</f>
        <v>3</v>
      </c>
      <c r="D49" s="27">
        <f>ROUND(Eingabe!F49,0)</f>
        <v>3</v>
      </c>
      <c r="E49" s="27">
        <f>ROUND(Eingabe!H49,0)</f>
        <v>3</v>
      </c>
      <c r="F49" s="32">
        <f>ROUND(Eingabe!J49,0)</f>
        <v>2</v>
      </c>
    </row>
    <row r="50" spans="1:8" ht="10.5">
      <c r="A50" s="29" t="s">
        <v>48</v>
      </c>
      <c r="B50" s="47"/>
      <c r="C50" s="32">
        <f>ROUND(Eingabe!D50,0)</f>
        <v>5</v>
      </c>
      <c r="D50" s="32">
        <f>ROUND(Eingabe!F50,0)</f>
        <v>3</v>
      </c>
      <c r="E50" s="32">
        <f>ROUND(Eingabe!H50,0)</f>
        <v>5</v>
      </c>
      <c r="F50" s="32">
        <f>ROUND(Eingabe!J50,0)</f>
        <v>0</v>
      </c>
      <c r="H50" s="11"/>
    </row>
    <row r="51" spans="1:6" ht="10.5">
      <c r="A51" s="19" t="s">
        <v>49</v>
      </c>
      <c r="B51" s="46"/>
      <c r="C51" s="35">
        <f>ROUND(Eingabe!D51,0)</f>
        <v>5</v>
      </c>
      <c r="D51" s="35">
        <f>ROUND(Eingabe!F51,0)</f>
        <v>5</v>
      </c>
      <c r="E51" s="35">
        <f>ROUND(Eingabe!H51,0)</f>
        <v>1</v>
      </c>
      <c r="F51" s="32">
        <f>ROUND(Eingabe!J51,0)</f>
        <v>4</v>
      </c>
    </row>
    <row r="52" spans="1:256" s="11" customFormat="1" ht="10.5">
      <c r="A52" s="12" t="s">
        <v>50</v>
      </c>
      <c r="B52" s="44">
        <v>0.1</v>
      </c>
      <c r="C52" s="14">
        <f>SUM(C53:C61)/9</f>
        <v>3</v>
      </c>
      <c r="D52" s="14">
        <f>SUM(D53:D61)/9</f>
        <v>1.4444444444444444</v>
      </c>
      <c r="E52" s="14">
        <f>SUM(E53:E61)/9</f>
        <v>4.777777777777778</v>
      </c>
      <c r="F52" s="14">
        <f>SUM(F53:F61)/9</f>
        <v>1.8888888888888888</v>
      </c>
      <c r="H52" s="1"/>
      <c r="IV52" s="6"/>
    </row>
    <row r="53" spans="1:6" ht="10.5">
      <c r="A53" s="15" t="s">
        <v>51</v>
      </c>
      <c r="B53" s="45"/>
      <c r="C53" s="27">
        <f>ROUND(Eingabe!D53,0)</f>
        <v>5</v>
      </c>
      <c r="D53" s="27">
        <f>ROUND(Eingabe!F53,0)</f>
        <v>0</v>
      </c>
      <c r="E53" s="27">
        <f>ROUND(Eingabe!H53,0)</f>
        <v>4</v>
      </c>
      <c r="F53" s="32">
        <f>ROUND(Eingabe!J53,0)</f>
        <v>4</v>
      </c>
    </row>
    <row r="54" spans="1:6" ht="10.5">
      <c r="A54" s="29" t="s">
        <v>52</v>
      </c>
      <c r="B54" s="47"/>
      <c r="C54" s="32">
        <f>ROUND(Eingabe!D54,0)</f>
        <v>0</v>
      </c>
      <c r="D54" s="32">
        <f>ROUND(Eingabe!F54,0)</f>
        <v>0</v>
      </c>
      <c r="E54" s="32">
        <f>ROUND(Eingabe!H54,0)</f>
        <v>5</v>
      </c>
      <c r="F54" s="32">
        <f>ROUND(Eingabe!J54,0)</f>
        <v>0</v>
      </c>
    </row>
    <row r="55" spans="1:6" ht="10.5">
      <c r="A55" s="29" t="s">
        <v>53</v>
      </c>
      <c r="B55" s="47"/>
      <c r="C55" s="32">
        <f>ROUND(Eingabe!D55,0)</f>
        <v>3</v>
      </c>
      <c r="D55" s="32">
        <f>ROUND(Eingabe!F55,0)</f>
        <v>3</v>
      </c>
      <c r="E55" s="32">
        <f>ROUND(Eingabe!H55,0)</f>
        <v>5</v>
      </c>
      <c r="F55" s="32">
        <f>ROUND(Eingabe!J55,0)</f>
        <v>2</v>
      </c>
    </row>
    <row r="56" spans="1:8" ht="10.5">
      <c r="A56" s="29" t="s">
        <v>54</v>
      </c>
      <c r="B56" s="47"/>
      <c r="C56" s="32">
        <f>ROUND(Eingabe!D56,0)</f>
        <v>0</v>
      </c>
      <c r="D56" s="32">
        <f>ROUND(Eingabe!F56,0)</f>
        <v>3</v>
      </c>
      <c r="E56" s="32">
        <f>ROUND(Eingabe!H56,0)</f>
        <v>1</v>
      </c>
      <c r="F56" s="32">
        <f>ROUND(Eingabe!J56,0)</f>
        <v>0</v>
      </c>
      <c r="H56" s="11"/>
    </row>
    <row r="57" spans="1:6" ht="10.5">
      <c r="A57" s="29" t="s">
        <v>55</v>
      </c>
      <c r="B57" s="47"/>
      <c r="C57" s="32">
        <f>ROUND(Eingabe!D57,0)</f>
        <v>3</v>
      </c>
      <c r="D57" s="32">
        <f>ROUND(Eingabe!F57,0)</f>
        <v>0</v>
      </c>
      <c r="E57" s="32">
        <f>ROUND(Eingabe!H57,0)</f>
        <v>5</v>
      </c>
      <c r="F57" s="32">
        <f>ROUND(Eingabe!J57,0)</f>
        <v>0</v>
      </c>
    </row>
    <row r="58" spans="1:8" ht="10.5">
      <c r="A58" s="29" t="s">
        <v>56</v>
      </c>
      <c r="B58" s="47"/>
      <c r="C58" s="32">
        <f>ROUND(Eingabe!D58,0)</f>
        <v>5</v>
      </c>
      <c r="D58" s="32">
        <f>ROUND(Eingabe!F58,0)</f>
        <v>3</v>
      </c>
      <c r="E58" s="32">
        <f>ROUND(Eingabe!H58,0)</f>
        <v>8</v>
      </c>
      <c r="F58" s="32">
        <f>ROUND(Eingabe!J58,0)</f>
        <v>3</v>
      </c>
      <c r="H58" s="11"/>
    </row>
    <row r="59" spans="1:6" ht="10.5">
      <c r="A59" s="29" t="s">
        <v>57</v>
      </c>
      <c r="B59" s="47"/>
      <c r="C59" s="32">
        <f>ROUND(Eingabe!D59,0)</f>
        <v>2</v>
      </c>
      <c r="D59" s="32">
        <f>ROUND(Eingabe!F59,0)</f>
        <v>0</v>
      </c>
      <c r="E59" s="32">
        <f>ROUND(Eingabe!H59,0)</f>
        <v>5</v>
      </c>
      <c r="F59" s="32">
        <f>ROUND(Eingabe!J59,0)</f>
        <v>0</v>
      </c>
    </row>
    <row r="60" spans="1:6" ht="10.5">
      <c r="A60" s="29" t="s">
        <v>58</v>
      </c>
      <c r="B60" s="47"/>
      <c r="C60" s="32">
        <f>ROUND(Eingabe!D60,0)</f>
        <v>4</v>
      </c>
      <c r="D60" s="32">
        <f>ROUND(Eingabe!F60,0)</f>
        <v>2</v>
      </c>
      <c r="E60" s="32">
        <f>ROUND(Eingabe!H60,0)</f>
        <v>5</v>
      </c>
      <c r="F60" s="32">
        <f>ROUND(Eingabe!J60,0)</f>
        <v>3</v>
      </c>
    </row>
    <row r="61" spans="1:6" ht="10.5">
      <c r="A61" s="19" t="s">
        <v>59</v>
      </c>
      <c r="B61" s="46"/>
      <c r="C61" s="35">
        <f>ROUND(Eingabe!D61,0)</f>
        <v>5</v>
      </c>
      <c r="D61" s="35">
        <f>ROUND(Eingabe!F61,0)</f>
        <v>2</v>
      </c>
      <c r="E61" s="35">
        <f>ROUND(Eingabe!H61,0)</f>
        <v>5</v>
      </c>
      <c r="F61" s="32">
        <f>ROUND(Eingabe!J61,0)</f>
        <v>5</v>
      </c>
    </row>
    <row r="62" spans="1:256" s="11" customFormat="1" ht="10.5">
      <c r="A62" s="39" t="s">
        <v>65</v>
      </c>
      <c r="B62" s="48"/>
      <c r="C62" s="41"/>
      <c r="D62" s="41"/>
      <c r="E62" s="41"/>
      <c r="F62" s="41"/>
      <c r="H62" s="1"/>
      <c r="IV62" s="6"/>
    </row>
    <row r="63" spans="1:256" s="11" customFormat="1" ht="10.5">
      <c r="A63" s="7" t="s">
        <v>66</v>
      </c>
      <c r="B63" s="43"/>
      <c r="C63" s="9">
        <f>$B2*C2+$B5*C5+$B32*C32+$B39*C39+$B43*C43+$B48*C48+$B52*C52</f>
        <v>3.5198717948717952</v>
      </c>
      <c r="D63" s="9">
        <f>$B2*D2+$B5*D5+$B32*D32+$B39*D39+$B43*D43+$B48*D48+$B52*D52</f>
        <v>2.913675213675214</v>
      </c>
      <c r="E63" s="9">
        <f>$B2*E2+$B5*E5+$B32*E32+$B39*E39+$B43*E43+$B48*E48+$B52*E52</f>
        <v>2.650213675213675</v>
      </c>
      <c r="F63" s="9">
        <f>$B2*F2+$B5*F5+$B32*F32+$B39*F39+$B43*F43+$B48*F48+$B52*F52</f>
        <v>1.8920940170940173</v>
      </c>
      <c r="H63" s="1"/>
      <c r="IV63" s="6"/>
    </row>
    <row r="68" ht="10.5">
      <c r="H68" s="11"/>
    </row>
    <row r="69" ht="10.5">
      <c r="H69" s="11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Kerz</cp:lastModifiedBy>
  <dcterms:modified xsi:type="dcterms:W3CDTF">2009-11-08T09:42:13Z</dcterms:modified>
  <cp:category/>
  <cp:version/>
  <cp:contentType/>
  <cp:contentStatus/>
</cp:coreProperties>
</file>